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тарое\Новое\Паспорт узла учета\"/>
    </mc:Choice>
  </mc:AlternateContent>
  <bookViews>
    <workbookView xWindow="0" yWindow="24" windowWidth="22980" windowHeight="9024"/>
  </bookViews>
  <sheets>
    <sheet name="Данные ТЭСМА-106" sheetId="4" r:id="rId1"/>
    <sheet name="Данные ТЭМ-104" sheetId="2" r:id="rId2"/>
    <sheet name="Лист1" sheetId="1" state="hidden" r:id="rId3"/>
    <sheet name="Лист3" sheetId="3" state="hidden" r:id="rId4"/>
  </sheets>
  <calcPr calcId="162913"/>
</workbook>
</file>

<file path=xl/calcChain.xml><?xml version="1.0" encoding="utf-8"?>
<calcChain xmlns="http://schemas.openxmlformats.org/spreadsheetml/2006/main">
  <c r="A83" i="4" l="1"/>
  <c r="A79" i="4"/>
  <c r="C83" i="4" l="1"/>
  <c r="C79" i="4"/>
  <c r="C60" i="4" l="1"/>
  <c r="C56" i="4"/>
  <c r="B53" i="4"/>
  <c r="B52" i="4"/>
  <c r="B15" i="4"/>
  <c r="B14" i="4"/>
  <c r="A49" i="1" l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4" i="1"/>
  <c r="A65" i="1"/>
  <c r="A66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B127" i="1"/>
  <c r="A12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B107" i="1"/>
  <c r="A10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B87" i="1"/>
  <c r="A87" i="1"/>
  <c r="B50" i="1"/>
  <c r="B51" i="1"/>
  <c r="B52" i="1"/>
  <c r="B54" i="1"/>
  <c r="B55" i="1"/>
  <c r="B56" i="1"/>
  <c r="B57" i="1"/>
  <c r="B58" i="1"/>
  <c r="B59" i="1"/>
  <c r="B61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A42" i="1"/>
  <c r="B42" i="1"/>
  <c r="A43" i="1"/>
  <c r="B43" i="1"/>
  <c r="A44" i="1"/>
  <c r="B44" i="1"/>
  <c r="A45" i="1"/>
  <c r="B45" i="1"/>
  <c r="A46" i="1"/>
  <c r="B46" i="1"/>
  <c r="B41" i="1"/>
  <c r="A41" i="1"/>
  <c r="B28" i="1"/>
  <c r="D28" i="1"/>
  <c r="E28" i="1"/>
  <c r="A29" i="1"/>
  <c r="B29" i="1"/>
  <c r="C29" i="1"/>
  <c r="D29" i="1"/>
  <c r="E29" i="1"/>
  <c r="A30" i="1"/>
  <c r="B30" i="1"/>
  <c r="C30" i="1"/>
  <c r="D30" i="1"/>
  <c r="E30" i="1"/>
  <c r="B31" i="1"/>
  <c r="D31" i="1"/>
  <c r="E31" i="1"/>
  <c r="A32" i="1"/>
  <c r="B32" i="1"/>
  <c r="C32" i="1"/>
  <c r="D32" i="1"/>
  <c r="E32" i="1"/>
  <c r="A33" i="1"/>
  <c r="B33" i="1"/>
  <c r="C33" i="1"/>
  <c r="D33" i="1"/>
  <c r="E33" i="1"/>
  <c r="B34" i="1"/>
  <c r="D34" i="1"/>
  <c r="E34" i="1"/>
  <c r="A35" i="1"/>
  <c r="B35" i="1"/>
  <c r="C35" i="1"/>
  <c r="D35" i="1"/>
  <c r="E35" i="1"/>
  <c r="A36" i="1"/>
  <c r="B36" i="1"/>
  <c r="C36" i="1"/>
  <c r="D36" i="1"/>
  <c r="E36" i="1"/>
  <c r="B27" i="1"/>
  <c r="C27" i="1"/>
  <c r="A27" i="1"/>
  <c r="A17" i="1"/>
  <c r="B17" i="1"/>
  <c r="A18" i="1"/>
  <c r="B18" i="1"/>
  <c r="A19" i="1"/>
  <c r="B19" i="1"/>
  <c r="A20" i="1"/>
  <c r="A21" i="1"/>
  <c r="A22" i="1"/>
  <c r="B22" i="1"/>
  <c r="A23" i="1"/>
  <c r="B23" i="1"/>
  <c r="A24" i="1"/>
  <c r="B24" i="1"/>
  <c r="A25" i="1"/>
  <c r="B25" i="1"/>
  <c r="B16" i="1"/>
  <c r="A16" i="1"/>
  <c r="A10" i="1"/>
  <c r="B10" i="1"/>
  <c r="A11" i="1"/>
  <c r="B11" i="1"/>
  <c r="A12" i="1"/>
  <c r="B12" i="1"/>
  <c r="A13" i="1"/>
  <c r="B13" i="1"/>
  <c r="A14" i="1"/>
  <c r="B14" i="1"/>
  <c r="B9" i="1"/>
  <c r="A9" i="1"/>
  <c r="A3" i="1"/>
  <c r="B3" i="1"/>
  <c r="A4" i="1"/>
  <c r="B4" i="1"/>
  <c r="A5" i="1"/>
  <c r="B5" i="1"/>
  <c r="A6" i="1"/>
  <c r="B6" i="1"/>
  <c r="A7" i="1"/>
  <c r="B7" i="1"/>
  <c r="B2" i="1"/>
  <c r="A2" i="1"/>
  <c r="A60" i="2" l="1"/>
  <c r="A67" i="1" s="1"/>
  <c r="B55" i="2"/>
  <c r="B62" i="1" s="1"/>
  <c r="B53" i="2"/>
  <c r="B60" i="1" s="1"/>
  <c r="B46" i="2"/>
  <c r="B53" i="1" s="1"/>
  <c r="B42" i="2"/>
  <c r="B49" i="1" s="1"/>
  <c r="A56" i="2"/>
  <c r="A63" i="1" s="1"/>
  <c r="B39" i="1"/>
  <c r="B15" i="2"/>
  <c r="B21" i="1" s="1"/>
  <c r="B14" i="2"/>
  <c r="B20" i="1" s="1"/>
</calcChain>
</file>

<file path=xl/sharedStrings.xml><?xml version="1.0" encoding="utf-8"?>
<sst xmlns="http://schemas.openxmlformats.org/spreadsheetml/2006/main" count="517" uniqueCount="233">
  <si>
    <t>Исходные данные</t>
  </si>
  <si>
    <t>Наименование компании</t>
  </si>
  <si>
    <t>Наименование абонента</t>
  </si>
  <si>
    <t>Адрес абонента</t>
  </si>
  <si>
    <t>Энергоснабжающая организация</t>
  </si>
  <si>
    <t>Организация автор проекта</t>
  </si>
  <si>
    <t>Наименование монтажной организации</t>
  </si>
  <si>
    <t>Поставщик тепла</t>
  </si>
  <si>
    <t>Теплоснаб</t>
  </si>
  <si>
    <t>Схема подключение отопления</t>
  </si>
  <si>
    <t>Зависимая</t>
  </si>
  <si>
    <t>Температурный график</t>
  </si>
  <si>
    <t>150-70</t>
  </si>
  <si>
    <t>Система теплоснабжения</t>
  </si>
  <si>
    <t>Открытая</t>
  </si>
  <si>
    <t>Давление на вводе Р1 (Мпа)</t>
  </si>
  <si>
    <t>Давление на вводе P2 (Мпа)</t>
  </si>
  <si>
    <t>Характеристики объекта</t>
  </si>
  <si>
    <t>Тепловые нагрузки</t>
  </si>
  <si>
    <t>Отопление (макс) Т/час</t>
  </si>
  <si>
    <t>Вентиляция (макс) Гкал/час</t>
  </si>
  <si>
    <t>Вентиляция (макс) Т/час</t>
  </si>
  <si>
    <t xml:space="preserve">Отопление (макс) Гкал/час </t>
  </si>
  <si>
    <t>Итого Гкал/час</t>
  </si>
  <si>
    <t>Итого Т/час</t>
  </si>
  <si>
    <t>ГВС (средне суточная) зимний период Гкал/час</t>
  </si>
  <si>
    <t>ГВС (средне суточная) летний период  Гкал/час</t>
  </si>
  <si>
    <t>ГВС (средне суточная) летний период  Т/час</t>
  </si>
  <si>
    <t>ГВС (средне суточная) зимний период Т/час</t>
  </si>
  <si>
    <t xml:space="preserve"> Приборы узла учета тепловой энергии</t>
  </si>
  <si>
    <t>Теплосчетчик</t>
  </si>
  <si>
    <t>Преобразователи расхода (ПРП/РСМ) отопление</t>
  </si>
  <si>
    <t>Преобразователи расхода (ПРП/РСМ) гвс</t>
  </si>
  <si>
    <t>Преобразователи расхода (ПРП/РСМ) вентиляция (либо ХВС)</t>
  </si>
  <si>
    <t>Ду/№ подача</t>
  </si>
  <si>
    <t>Ду/№ обратка</t>
  </si>
  <si>
    <t>ТЭСМА-106</t>
  </si>
  <si>
    <t>ПРП</t>
  </si>
  <si>
    <t>РСМ-05.07</t>
  </si>
  <si>
    <t>ВСТ</t>
  </si>
  <si>
    <t>-</t>
  </si>
  <si>
    <t>№</t>
  </si>
  <si>
    <t>Термометры</t>
  </si>
  <si>
    <t>Датчики давления</t>
  </si>
  <si>
    <t>КТСБ</t>
  </si>
  <si>
    <t>ДИД</t>
  </si>
  <si>
    <t>Тип прибора</t>
  </si>
  <si>
    <t>Настройка измерительных каналов</t>
  </si>
  <si>
    <t>Параметры системы 1</t>
  </si>
  <si>
    <t>Ду1</t>
  </si>
  <si>
    <t>Ду2</t>
  </si>
  <si>
    <t>G1в</t>
  </si>
  <si>
    <t>G1↑</t>
  </si>
  <si>
    <t>G1↓</t>
  </si>
  <si>
    <t xml:space="preserve">Тип входов </t>
  </si>
  <si>
    <t>G3</t>
  </si>
  <si>
    <t>G4</t>
  </si>
  <si>
    <t>Ду3</t>
  </si>
  <si>
    <t>Ду4</t>
  </si>
  <si>
    <t>частотные</t>
  </si>
  <si>
    <t>импульсные</t>
  </si>
  <si>
    <t>G3в</t>
  </si>
  <si>
    <t>G3↑</t>
  </si>
  <si>
    <t>G3↓</t>
  </si>
  <si>
    <t>G4в</t>
  </si>
  <si>
    <t>G4↑</t>
  </si>
  <si>
    <t>G4↓</t>
  </si>
  <si>
    <t>Тип ТСП</t>
  </si>
  <si>
    <t>1.3850</t>
  </si>
  <si>
    <t>4-20</t>
  </si>
  <si>
    <t>ДИД1 мА</t>
  </si>
  <si>
    <t>P max МПа</t>
  </si>
  <si>
    <t>0.0</t>
  </si>
  <si>
    <t>P1 дог, МПа</t>
  </si>
  <si>
    <t>ДИД2 мА</t>
  </si>
  <si>
    <t>P2 дог, МПа</t>
  </si>
  <si>
    <t>ДИД3 мА</t>
  </si>
  <si>
    <t>P3 дог, МПа</t>
  </si>
  <si>
    <t>ДИД4 мА</t>
  </si>
  <si>
    <t>P4 дог, МПа</t>
  </si>
  <si>
    <t>Общие настройки приборов</t>
  </si>
  <si>
    <t>Адрес в сети</t>
  </si>
  <si>
    <t>Интерфейс</t>
  </si>
  <si>
    <t>RS232</t>
  </si>
  <si>
    <t>Скорость обмена</t>
  </si>
  <si>
    <t>Индикация давления P</t>
  </si>
  <si>
    <t>да</t>
  </si>
  <si>
    <t>Вывод доп. Q</t>
  </si>
  <si>
    <t>нет</t>
  </si>
  <si>
    <t>Токовый выход</t>
  </si>
  <si>
    <t>Т1</t>
  </si>
  <si>
    <t>открытая</t>
  </si>
  <si>
    <t>G1</t>
  </si>
  <si>
    <t>измеряемая</t>
  </si>
  <si>
    <t xml:space="preserve">G2 </t>
  </si>
  <si>
    <t>Тп</t>
  </si>
  <si>
    <t>То</t>
  </si>
  <si>
    <t>Тх</t>
  </si>
  <si>
    <t>Pп</t>
  </si>
  <si>
    <t>Pо</t>
  </si>
  <si>
    <t>Pх</t>
  </si>
  <si>
    <t>Δt↓, °С</t>
  </si>
  <si>
    <t>Останов</t>
  </si>
  <si>
    <t>Система</t>
  </si>
  <si>
    <t>вкл</t>
  </si>
  <si>
    <t>М2&gt;M1</t>
  </si>
  <si>
    <t>Q=Q1</t>
  </si>
  <si>
    <t>Режим работы</t>
  </si>
  <si>
    <t>основной</t>
  </si>
  <si>
    <t>Параметры системы 2</t>
  </si>
  <si>
    <t>Изм.канал/Тп</t>
  </si>
  <si>
    <t>Изм.канал/То</t>
  </si>
  <si>
    <t>Изм.канал/Тх</t>
  </si>
  <si>
    <t>Изм. Канал/Рп</t>
  </si>
  <si>
    <t>Изм. Канал/Ро</t>
  </si>
  <si>
    <t>Изм. Канал/Рх</t>
  </si>
  <si>
    <t>программируемая</t>
  </si>
  <si>
    <t>Параметры системы 3</t>
  </si>
  <si>
    <t>РСМ-05.05</t>
  </si>
  <si>
    <t>ТЭМ-104 (ТЭСМА)</t>
  </si>
  <si>
    <t>ТЭМ-106 (ТЭСМА)</t>
  </si>
  <si>
    <t>ТЭСМА - 106</t>
  </si>
  <si>
    <t>ТСМ</t>
  </si>
  <si>
    <t>ВСГ</t>
  </si>
  <si>
    <t>RS485</t>
  </si>
  <si>
    <t>окрытая</t>
  </si>
  <si>
    <t>подача</t>
  </si>
  <si>
    <t>подача+Р</t>
  </si>
  <si>
    <t>обратка</t>
  </si>
  <si>
    <t>тупиковая ГВС</t>
  </si>
  <si>
    <t>подпитка НСО</t>
  </si>
  <si>
    <t>подпитка источника</t>
  </si>
  <si>
    <t>ГВС циркуляция</t>
  </si>
  <si>
    <t>источник</t>
  </si>
  <si>
    <t>Р-подача+подп</t>
  </si>
  <si>
    <t>расходомер V</t>
  </si>
  <si>
    <t>расходомер M</t>
  </si>
  <si>
    <t>магистраль</t>
  </si>
  <si>
    <t xml:space="preserve">G4 </t>
  </si>
  <si>
    <t>ТСБР</t>
  </si>
  <si>
    <t>ТСПА</t>
  </si>
  <si>
    <t>ТСП-Н</t>
  </si>
  <si>
    <t>КТСП-Н</t>
  </si>
  <si>
    <t>ТПТ-1</t>
  </si>
  <si>
    <t>КТСП-Р</t>
  </si>
  <si>
    <t>ТСПТК</t>
  </si>
  <si>
    <t>ТСП-Р</t>
  </si>
  <si>
    <t>ТСПТ</t>
  </si>
  <si>
    <t>КТСПТ-01</t>
  </si>
  <si>
    <t>ИД</t>
  </si>
  <si>
    <t>ПД-Р</t>
  </si>
  <si>
    <t>БД</t>
  </si>
  <si>
    <t>КОРУНД ДИ</t>
  </si>
  <si>
    <t xml:space="preserve">МИДА ДИ </t>
  </si>
  <si>
    <t>КРТ-9</t>
  </si>
  <si>
    <t>СВ</t>
  </si>
  <si>
    <t>Т2</t>
  </si>
  <si>
    <t>Т3</t>
  </si>
  <si>
    <t>Т4</t>
  </si>
  <si>
    <t>Метер ВК</t>
  </si>
  <si>
    <t>Метер ВТ</t>
  </si>
  <si>
    <t>ВРТК-2000</t>
  </si>
  <si>
    <t>ВЭПС</t>
  </si>
  <si>
    <t>ULTRAFLOW</t>
  </si>
  <si>
    <t>М-Т</t>
  </si>
  <si>
    <t>Е-Т</t>
  </si>
  <si>
    <t>Т5</t>
  </si>
  <si>
    <t>Т6</t>
  </si>
  <si>
    <t>G2</t>
  </si>
  <si>
    <t>П</t>
  </si>
  <si>
    <t>ВСХД</t>
  </si>
  <si>
    <t>ВСХНД</t>
  </si>
  <si>
    <t>ВСТН</t>
  </si>
  <si>
    <t>УРСВ "Взлет ТР"</t>
  </si>
  <si>
    <t>UFM-500</t>
  </si>
  <si>
    <t>ТЭМ-211</t>
  </si>
  <si>
    <t>ТЭМ-212</t>
  </si>
  <si>
    <t>MTW</t>
  </si>
  <si>
    <t>MTH</t>
  </si>
  <si>
    <t>WP-Dynamic</t>
  </si>
  <si>
    <t>0-5</t>
  </si>
  <si>
    <t>0-20</t>
  </si>
  <si>
    <t>Отопление</t>
  </si>
  <si>
    <t>Горячие водоснабжение</t>
  </si>
  <si>
    <t>Вентиляция (либо ХВС, либо подпитка)</t>
  </si>
  <si>
    <t>Наименование</t>
  </si>
  <si>
    <t>тип/№</t>
  </si>
  <si>
    <t>МВт*ч</t>
  </si>
  <si>
    <t>Гкал</t>
  </si>
  <si>
    <t>Гдж</t>
  </si>
  <si>
    <t>Сумматор Q</t>
  </si>
  <si>
    <t>Q1</t>
  </si>
  <si>
    <t>Q2</t>
  </si>
  <si>
    <t>Q3</t>
  </si>
  <si>
    <t>Q4</t>
  </si>
  <si>
    <t>Q5</t>
  </si>
  <si>
    <t>Q6</t>
  </si>
  <si>
    <t>M1</t>
  </si>
  <si>
    <t>M2</t>
  </si>
  <si>
    <t>M3</t>
  </si>
  <si>
    <t>M4</t>
  </si>
  <si>
    <t>M5</t>
  </si>
  <si>
    <t>M6</t>
  </si>
  <si>
    <t>V1</t>
  </si>
  <si>
    <t>V2</t>
  </si>
  <si>
    <t>V3</t>
  </si>
  <si>
    <t>V4</t>
  </si>
  <si>
    <t>V5</t>
  </si>
  <si>
    <t>V6</t>
  </si>
  <si>
    <r>
      <t>Q</t>
    </r>
    <r>
      <rPr>
        <sz val="11"/>
        <color theme="1"/>
        <rFont val="Calibri"/>
        <family val="2"/>
        <charset val="204"/>
      </rPr>
      <t>Ʃ</t>
    </r>
  </si>
  <si>
    <t>Преобразователи расхода (ПРП/РСМ) вентиляция (либо ХВС) либо иное</t>
  </si>
  <si>
    <t>Отчетное число</t>
  </si>
  <si>
    <t>Имп.выход 1</t>
  </si>
  <si>
    <t>Имп. Выход 2</t>
  </si>
  <si>
    <t>Ед.изм Q</t>
  </si>
  <si>
    <t xml:space="preserve"> Индикация V</t>
  </si>
  <si>
    <t>Отсечка G1 и G2</t>
  </si>
  <si>
    <t>G2в</t>
  </si>
  <si>
    <t>G2↑</t>
  </si>
  <si>
    <t>G2↓</t>
  </si>
  <si>
    <t>T1</t>
  </si>
  <si>
    <t>Р1</t>
  </si>
  <si>
    <t>Р2</t>
  </si>
  <si>
    <t>Тип входов G</t>
  </si>
  <si>
    <t>Рх</t>
  </si>
  <si>
    <t>Параметры системы 4</t>
  </si>
  <si>
    <t>Enerco</t>
  </si>
  <si>
    <t>КСК Ежик</t>
  </si>
  <si>
    <t>Теплотранзит</t>
  </si>
  <si>
    <t>444Г</t>
  </si>
  <si>
    <t>444Х</t>
  </si>
  <si>
    <t>выкл</t>
  </si>
  <si>
    <t>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</si>
</sst>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/>
    <xf numFmtId="0" fontId="0" fillId="0" borderId="1" xfId="0" applyFont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/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vertical="center"/>
    </xf>
    <xf numFmtId="0" fontId="0" fillId="0" borderId="0" xfId="0" applyFont="1" applyBorder="1" applyAlignment="1">
      <alignment wrapText="1"/>
    </xf>
    <xf numFmtId="0" fontId="0" fillId="0" borderId="0" xfId="0" applyBorder="1"/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workbookViewId="0">
      <selection activeCell="D80" sqref="D80"/>
    </sheetView>
  </sheetViews>
  <sheetFormatPr defaultRowHeight="14.4" x14ac:dyDescent="0.3"/>
  <cols>
    <col min="1" max="1" width="43.5546875" customWidth="1"/>
    <col min="2" max="2" width="32.77734375" customWidth="1"/>
    <col min="3" max="3" width="29.109375" customWidth="1"/>
    <col min="4" max="4" width="41.44140625" customWidth="1"/>
    <col min="5" max="5" width="30" customWidth="1"/>
    <col min="6" max="6" width="26.33203125" customWidth="1"/>
  </cols>
  <sheetData>
    <row r="1" spans="1:13" x14ac:dyDescent="0.3">
      <c r="A1" s="26" t="s">
        <v>0</v>
      </c>
      <c r="B1" s="26"/>
      <c r="C1" s="26" t="s">
        <v>17</v>
      </c>
      <c r="D1" s="26"/>
      <c r="E1" s="1"/>
      <c r="F1" s="1"/>
      <c r="G1" s="1"/>
      <c r="H1" s="1"/>
      <c r="I1" s="1"/>
      <c r="J1" s="1"/>
      <c r="K1" s="1"/>
      <c r="L1" s="1"/>
      <c r="M1" s="1"/>
    </row>
    <row r="2" spans="1:13" x14ac:dyDescent="0.3">
      <c r="A2" s="1"/>
      <c r="B2" s="8"/>
      <c r="E2" s="1"/>
      <c r="F2" s="1"/>
      <c r="G2" s="1"/>
      <c r="H2" s="1"/>
      <c r="I2" s="1"/>
      <c r="J2" s="1"/>
      <c r="K2" s="1"/>
      <c r="L2" s="1"/>
      <c r="M2" s="1"/>
    </row>
    <row r="3" spans="1:13" ht="22.8" customHeight="1" x14ac:dyDescent="0.3">
      <c r="A3" s="7" t="s">
        <v>1</v>
      </c>
      <c r="B3" s="9" t="s">
        <v>226</v>
      </c>
      <c r="C3" s="7" t="s">
        <v>7</v>
      </c>
      <c r="D3" s="8" t="s">
        <v>228</v>
      </c>
    </row>
    <row r="4" spans="1:13" ht="18" customHeight="1" x14ac:dyDescent="0.3">
      <c r="A4" s="7" t="s">
        <v>2</v>
      </c>
      <c r="B4" s="9" t="s">
        <v>227</v>
      </c>
      <c r="C4" s="7" t="s">
        <v>9</v>
      </c>
      <c r="D4" s="8" t="s">
        <v>10</v>
      </c>
    </row>
    <row r="5" spans="1:13" ht="18.600000000000001" customHeight="1" x14ac:dyDescent="0.3">
      <c r="A5" s="7" t="s">
        <v>3</v>
      </c>
      <c r="B5" s="9"/>
      <c r="C5" s="7" t="s">
        <v>13</v>
      </c>
      <c r="D5" s="8" t="s">
        <v>14</v>
      </c>
    </row>
    <row r="6" spans="1:13" ht="24" customHeight="1" x14ac:dyDescent="0.3">
      <c r="A6" s="7" t="s">
        <v>4</v>
      </c>
      <c r="B6" s="9" t="s">
        <v>228</v>
      </c>
      <c r="C6" s="7" t="s">
        <v>11</v>
      </c>
      <c r="D6" s="8" t="s">
        <v>12</v>
      </c>
    </row>
    <row r="7" spans="1:13" ht="23.4" customHeight="1" x14ac:dyDescent="0.3">
      <c r="A7" s="7" t="s">
        <v>5</v>
      </c>
      <c r="B7" s="9" t="s">
        <v>226</v>
      </c>
      <c r="C7" s="7" t="s">
        <v>15</v>
      </c>
      <c r="D7" s="8">
        <v>0.7</v>
      </c>
    </row>
    <row r="8" spans="1:13" ht="40.200000000000003" customHeight="1" x14ac:dyDescent="0.3">
      <c r="A8" s="7" t="s">
        <v>6</v>
      </c>
      <c r="B8" s="9" t="s">
        <v>226</v>
      </c>
      <c r="C8" s="7" t="s">
        <v>16</v>
      </c>
      <c r="D8" s="8">
        <v>0.3</v>
      </c>
    </row>
    <row r="9" spans="1:13" x14ac:dyDescent="0.3">
      <c r="A9" s="26" t="s">
        <v>18</v>
      </c>
      <c r="B9" s="26"/>
    </row>
    <row r="10" spans="1:13" x14ac:dyDescent="0.3">
      <c r="A10" s="7" t="s">
        <v>22</v>
      </c>
      <c r="B10" s="8">
        <v>1</v>
      </c>
    </row>
    <row r="11" spans="1:13" x14ac:dyDescent="0.3">
      <c r="A11" s="7" t="s">
        <v>19</v>
      </c>
      <c r="B11" s="8">
        <v>4</v>
      </c>
    </row>
    <row r="12" spans="1:13" x14ac:dyDescent="0.3">
      <c r="A12" s="7" t="s">
        <v>20</v>
      </c>
      <c r="B12" s="8">
        <v>1</v>
      </c>
    </row>
    <row r="13" spans="1:13" x14ac:dyDescent="0.3">
      <c r="A13" s="7" t="s">
        <v>21</v>
      </c>
      <c r="B13" s="8">
        <v>4</v>
      </c>
    </row>
    <row r="14" spans="1:13" x14ac:dyDescent="0.3">
      <c r="A14" s="7" t="s">
        <v>23</v>
      </c>
      <c r="B14" s="8">
        <f>B10+B12</f>
        <v>2</v>
      </c>
    </row>
    <row r="15" spans="1:13" x14ac:dyDescent="0.3">
      <c r="A15" s="7" t="s">
        <v>24</v>
      </c>
      <c r="B15" s="8">
        <f>B11+B13</f>
        <v>8</v>
      </c>
    </row>
    <row r="16" spans="1:13" x14ac:dyDescent="0.3">
      <c r="A16" s="7" t="s">
        <v>25</v>
      </c>
      <c r="B16" s="8">
        <v>1</v>
      </c>
    </row>
    <row r="17" spans="1:5" x14ac:dyDescent="0.3">
      <c r="A17" s="7" t="s">
        <v>28</v>
      </c>
      <c r="B17" s="8">
        <v>1</v>
      </c>
    </row>
    <row r="18" spans="1:5" x14ac:dyDescent="0.3">
      <c r="A18" s="7" t="s">
        <v>26</v>
      </c>
      <c r="B18" s="8">
        <v>1</v>
      </c>
    </row>
    <row r="19" spans="1:5" x14ac:dyDescent="0.3">
      <c r="A19" s="7" t="s">
        <v>27</v>
      </c>
      <c r="B19" s="8">
        <v>1</v>
      </c>
    </row>
    <row r="20" spans="1:5" x14ac:dyDescent="0.3">
      <c r="A20" s="26" t="s">
        <v>29</v>
      </c>
      <c r="B20" s="26"/>
      <c r="C20" s="26"/>
      <c r="D20" s="26"/>
      <c r="E20" s="26"/>
    </row>
    <row r="21" spans="1:5" x14ac:dyDescent="0.3">
      <c r="C21" s="4" t="s">
        <v>41</v>
      </c>
      <c r="D21" s="4" t="s">
        <v>42</v>
      </c>
      <c r="E21" s="4" t="s">
        <v>43</v>
      </c>
    </row>
    <row r="22" spans="1:5" x14ac:dyDescent="0.3">
      <c r="A22" s="4" t="s">
        <v>30</v>
      </c>
      <c r="B22" s="5" t="s">
        <v>36</v>
      </c>
      <c r="C22" s="11">
        <v>123456</v>
      </c>
      <c r="D22" s="4"/>
      <c r="E22" s="4"/>
    </row>
    <row r="23" spans="1:5" x14ac:dyDescent="0.3">
      <c r="A23" s="4" t="s">
        <v>31</v>
      </c>
      <c r="B23" s="5" t="s">
        <v>37</v>
      </c>
      <c r="C23" s="11"/>
      <c r="D23" s="11" t="s">
        <v>44</v>
      </c>
      <c r="E23" s="11"/>
    </row>
    <row r="24" spans="1:5" x14ac:dyDescent="0.3">
      <c r="A24" s="4" t="s">
        <v>34</v>
      </c>
      <c r="B24" s="11">
        <v>50</v>
      </c>
      <c r="C24" s="11">
        <v>1234567</v>
      </c>
      <c r="D24" s="11" t="s">
        <v>229</v>
      </c>
      <c r="E24" s="11"/>
    </row>
    <row r="25" spans="1:5" x14ac:dyDescent="0.3">
      <c r="A25" s="4" t="s">
        <v>35</v>
      </c>
      <c r="B25" s="11">
        <v>50</v>
      </c>
      <c r="C25" s="11">
        <v>7654321</v>
      </c>
      <c r="D25" s="11" t="s">
        <v>230</v>
      </c>
      <c r="E25" s="11"/>
    </row>
    <row r="26" spans="1:5" x14ac:dyDescent="0.3">
      <c r="A26" s="4" t="s">
        <v>32</v>
      </c>
      <c r="B26" s="5" t="s">
        <v>40</v>
      </c>
      <c r="C26" s="11"/>
      <c r="D26" s="11"/>
      <c r="E26" s="11"/>
    </row>
    <row r="27" spans="1:5" x14ac:dyDescent="0.3">
      <c r="A27" s="4" t="s">
        <v>34</v>
      </c>
      <c r="B27" s="11" t="s">
        <v>40</v>
      </c>
      <c r="C27" s="11"/>
      <c r="D27" s="11"/>
      <c r="E27" s="11"/>
    </row>
    <row r="28" spans="1:5" x14ac:dyDescent="0.3">
      <c r="A28" s="4" t="s">
        <v>35</v>
      </c>
      <c r="B28" s="11" t="s">
        <v>40</v>
      </c>
      <c r="C28" s="11"/>
      <c r="D28" s="11"/>
      <c r="E28" s="11"/>
    </row>
    <row r="29" spans="1:5" ht="28.8" x14ac:dyDescent="0.3">
      <c r="A29" s="12" t="s">
        <v>210</v>
      </c>
      <c r="B29" s="5" t="s">
        <v>40</v>
      </c>
      <c r="C29" s="11"/>
      <c r="D29" s="11"/>
      <c r="E29" s="11"/>
    </row>
    <row r="30" spans="1:5" x14ac:dyDescent="0.3">
      <c r="A30" s="4" t="s">
        <v>34</v>
      </c>
      <c r="B30" s="11" t="s">
        <v>40</v>
      </c>
      <c r="C30" s="11"/>
      <c r="D30" s="11"/>
      <c r="E30" s="11"/>
    </row>
    <row r="31" spans="1:5" x14ac:dyDescent="0.3">
      <c r="A31" s="4" t="s">
        <v>35</v>
      </c>
      <c r="B31" s="11" t="s">
        <v>40</v>
      </c>
      <c r="C31" s="11"/>
      <c r="D31" s="11"/>
      <c r="E31" s="11"/>
    </row>
    <row r="32" spans="1:5" ht="29.4" customHeight="1" x14ac:dyDescent="0.3">
      <c r="A32" s="12" t="s">
        <v>210</v>
      </c>
      <c r="B32" s="5" t="s">
        <v>40</v>
      </c>
      <c r="C32" s="11"/>
      <c r="D32" s="11" t="s">
        <v>40</v>
      </c>
      <c r="E32" s="11"/>
    </row>
    <row r="33" spans="1:5" x14ac:dyDescent="0.3">
      <c r="A33" s="4" t="s">
        <v>34</v>
      </c>
      <c r="B33" s="11" t="s">
        <v>40</v>
      </c>
      <c r="C33" s="11"/>
      <c r="D33" s="11"/>
      <c r="E33" s="11"/>
    </row>
    <row r="34" spans="1:5" x14ac:dyDescent="0.3">
      <c r="A34" s="4" t="s">
        <v>35</v>
      </c>
      <c r="B34" s="11" t="s">
        <v>40</v>
      </c>
      <c r="C34" s="11"/>
      <c r="D34" s="11"/>
      <c r="E34" s="11"/>
    </row>
    <row r="35" spans="1:5" x14ac:dyDescent="0.3">
      <c r="A35" s="26" t="s">
        <v>80</v>
      </c>
      <c r="B35" s="26"/>
    </row>
    <row r="36" spans="1:5" x14ac:dyDescent="0.3">
      <c r="A36" s="14" t="s">
        <v>81</v>
      </c>
      <c r="B36" s="13">
        <v>1</v>
      </c>
    </row>
    <row r="37" spans="1:5" x14ac:dyDescent="0.3">
      <c r="A37" s="14" t="s">
        <v>82</v>
      </c>
      <c r="B37" s="13" t="s">
        <v>83</v>
      </c>
    </row>
    <row r="38" spans="1:5" x14ac:dyDescent="0.3">
      <c r="A38" s="14" t="s">
        <v>84</v>
      </c>
      <c r="B38" s="13">
        <v>9600</v>
      </c>
    </row>
    <row r="39" spans="1:5" x14ac:dyDescent="0.3">
      <c r="A39" s="21" t="s">
        <v>214</v>
      </c>
      <c r="B39" s="4" t="s">
        <v>188</v>
      </c>
    </row>
    <row r="40" spans="1:5" x14ac:dyDescent="0.3">
      <c r="A40" s="14" t="s">
        <v>85</v>
      </c>
      <c r="B40" s="13" t="s">
        <v>86</v>
      </c>
    </row>
    <row r="41" spans="1:5" x14ac:dyDescent="0.3">
      <c r="A41" s="21" t="s">
        <v>215</v>
      </c>
      <c r="B41" s="13" t="s">
        <v>86</v>
      </c>
    </row>
    <row r="42" spans="1:5" x14ac:dyDescent="0.3">
      <c r="A42" s="14" t="s">
        <v>190</v>
      </c>
      <c r="B42" s="13" t="s">
        <v>88</v>
      </c>
    </row>
    <row r="43" spans="1:5" x14ac:dyDescent="0.3">
      <c r="A43" s="14" t="s">
        <v>211</v>
      </c>
      <c r="B43" s="4">
        <v>25</v>
      </c>
    </row>
    <row r="44" spans="1:5" x14ac:dyDescent="0.3">
      <c r="A44" s="14" t="s">
        <v>89</v>
      </c>
      <c r="B44" s="13" t="s">
        <v>90</v>
      </c>
    </row>
    <row r="45" spans="1:5" x14ac:dyDescent="0.3">
      <c r="A45" s="14" t="s">
        <v>212</v>
      </c>
      <c r="B45" s="4" t="s">
        <v>192</v>
      </c>
    </row>
    <row r="46" spans="1:5" x14ac:dyDescent="0.3">
      <c r="A46" s="14" t="s">
        <v>213</v>
      </c>
      <c r="B46" s="4" t="s">
        <v>191</v>
      </c>
    </row>
    <row r="47" spans="1:5" x14ac:dyDescent="0.3">
      <c r="A47" s="21" t="s">
        <v>67</v>
      </c>
      <c r="B47" s="13">
        <v>1.391</v>
      </c>
    </row>
    <row r="48" spans="1:5" x14ac:dyDescent="0.3">
      <c r="A48" s="21" t="s">
        <v>216</v>
      </c>
      <c r="B48" s="13">
        <v>0.25</v>
      </c>
    </row>
    <row r="49" spans="1:6" x14ac:dyDescent="0.3">
      <c r="A49" s="4"/>
      <c r="B49" s="6"/>
      <c r="C49" s="4"/>
      <c r="D49" s="6"/>
      <c r="E49" s="22"/>
      <c r="F49" s="22"/>
    </row>
    <row r="50" spans="1:6" x14ac:dyDescent="0.3">
      <c r="A50" s="24" t="s">
        <v>47</v>
      </c>
      <c r="B50" s="25"/>
    </row>
    <row r="51" spans="1:6" x14ac:dyDescent="0.3">
      <c r="A51" s="21" t="s">
        <v>48</v>
      </c>
      <c r="B51" s="6" t="s">
        <v>125</v>
      </c>
      <c r="C51" s="21" t="s">
        <v>109</v>
      </c>
      <c r="D51" s="6"/>
    </row>
    <row r="52" spans="1:6" x14ac:dyDescent="0.3">
      <c r="A52" s="4" t="s">
        <v>49</v>
      </c>
      <c r="B52" s="13">
        <f>B24</f>
        <v>50</v>
      </c>
      <c r="C52" s="4" t="s">
        <v>223</v>
      </c>
      <c r="D52" s="13"/>
    </row>
    <row r="53" spans="1:6" x14ac:dyDescent="0.3">
      <c r="A53" s="4" t="s">
        <v>50</v>
      </c>
      <c r="B53" s="13">
        <f>B25</f>
        <v>50</v>
      </c>
      <c r="C53" s="4" t="s">
        <v>49</v>
      </c>
      <c r="D53" s="13"/>
    </row>
    <row r="54" spans="1:6" x14ac:dyDescent="0.3">
      <c r="A54" s="4" t="s">
        <v>51</v>
      </c>
      <c r="B54" s="13">
        <v>60</v>
      </c>
      <c r="C54" s="4" t="s">
        <v>50</v>
      </c>
      <c r="D54" s="13"/>
    </row>
    <row r="55" spans="1:6" x14ac:dyDescent="0.3">
      <c r="A55" s="4" t="s">
        <v>52</v>
      </c>
      <c r="B55" s="13">
        <v>100</v>
      </c>
      <c r="C55" s="4" t="s">
        <v>51</v>
      </c>
      <c r="D55" s="13"/>
    </row>
    <row r="56" spans="1:6" x14ac:dyDescent="0.3">
      <c r="A56" s="4" t="s">
        <v>53</v>
      </c>
      <c r="B56" s="13">
        <v>0.25</v>
      </c>
      <c r="C56" s="4" t="str">
        <f>IF(D52="импульсные","Kv G3, л/имп","Fmax3, Гц")</f>
        <v>Fmax3, Гц</v>
      </c>
      <c r="D56" s="13"/>
    </row>
    <row r="57" spans="1:6" x14ac:dyDescent="0.3">
      <c r="A57" s="4" t="s">
        <v>217</v>
      </c>
      <c r="B57" s="13">
        <v>60</v>
      </c>
      <c r="C57" s="4" t="s">
        <v>52</v>
      </c>
      <c r="D57" s="13"/>
    </row>
    <row r="58" spans="1:6" x14ac:dyDescent="0.3">
      <c r="A58" s="4" t="s">
        <v>218</v>
      </c>
      <c r="B58" s="13">
        <v>100</v>
      </c>
      <c r="C58" s="4" t="s">
        <v>53</v>
      </c>
      <c r="D58" s="13"/>
    </row>
    <row r="59" spans="1:6" x14ac:dyDescent="0.3">
      <c r="A59" s="4" t="s">
        <v>219</v>
      </c>
      <c r="B59" s="13">
        <v>0.25</v>
      </c>
      <c r="C59" s="4" t="s">
        <v>217</v>
      </c>
      <c r="D59" s="13"/>
    </row>
    <row r="60" spans="1:6" x14ac:dyDescent="0.3">
      <c r="A60" s="6" t="s">
        <v>101</v>
      </c>
      <c r="B60" s="13">
        <v>5</v>
      </c>
      <c r="C60" s="4" t="str">
        <f>IF(D52="импульсные","Kv G3, л/имп","Fmax3, Гц")</f>
        <v>Fmax3, Гц</v>
      </c>
      <c r="D60" s="13"/>
    </row>
    <row r="61" spans="1:6" x14ac:dyDescent="0.3">
      <c r="A61" s="4" t="s">
        <v>220</v>
      </c>
      <c r="B61" s="6" t="s">
        <v>93</v>
      </c>
      <c r="C61" s="4" t="s">
        <v>218</v>
      </c>
      <c r="D61" s="13"/>
    </row>
    <row r="62" spans="1:6" x14ac:dyDescent="0.3">
      <c r="A62" s="4" t="s">
        <v>156</v>
      </c>
      <c r="B62" s="6" t="s">
        <v>93</v>
      </c>
      <c r="C62" s="4" t="s">
        <v>219</v>
      </c>
      <c r="D62" s="13"/>
    </row>
    <row r="63" spans="1:6" x14ac:dyDescent="0.3">
      <c r="A63" s="4" t="s">
        <v>232</v>
      </c>
      <c r="B63" s="6" t="s">
        <v>116</v>
      </c>
      <c r="C63" s="6" t="s">
        <v>101</v>
      </c>
      <c r="D63" s="13"/>
    </row>
    <row r="64" spans="1:6" x14ac:dyDescent="0.3">
      <c r="A64" s="4" t="s">
        <v>97</v>
      </c>
      <c r="B64" s="13">
        <v>5</v>
      </c>
      <c r="C64" s="4" t="s">
        <v>220</v>
      </c>
      <c r="D64" s="6"/>
    </row>
    <row r="65" spans="1:4" x14ac:dyDescent="0.3">
      <c r="A65" s="4" t="s">
        <v>221</v>
      </c>
      <c r="B65" s="6" t="s">
        <v>116</v>
      </c>
      <c r="C65" s="4" t="s">
        <v>156</v>
      </c>
      <c r="D65" s="6"/>
    </row>
    <row r="66" spans="1:4" x14ac:dyDescent="0.3">
      <c r="A66" s="4" t="s">
        <v>221</v>
      </c>
      <c r="B66" s="13">
        <v>0.7</v>
      </c>
      <c r="C66" s="4" t="s">
        <v>232</v>
      </c>
      <c r="D66" s="6"/>
    </row>
    <row r="67" spans="1:4" x14ac:dyDescent="0.3">
      <c r="A67" s="4" t="s">
        <v>222</v>
      </c>
      <c r="B67" s="6" t="s">
        <v>116</v>
      </c>
      <c r="C67" s="4" t="s">
        <v>97</v>
      </c>
      <c r="D67" s="13"/>
    </row>
    <row r="68" spans="1:4" x14ac:dyDescent="0.3">
      <c r="A68" s="4" t="s">
        <v>222</v>
      </c>
      <c r="B68" s="13">
        <v>0.3</v>
      </c>
      <c r="C68" s="4" t="s">
        <v>221</v>
      </c>
      <c r="D68" s="6"/>
    </row>
    <row r="69" spans="1:4" x14ac:dyDescent="0.3">
      <c r="A69" s="4" t="s">
        <v>224</v>
      </c>
      <c r="B69" s="6" t="s">
        <v>116</v>
      </c>
      <c r="C69" s="4" t="s">
        <v>222</v>
      </c>
      <c r="D69" s="6"/>
    </row>
    <row r="70" spans="1:4" x14ac:dyDescent="0.3">
      <c r="A70" s="4" t="s">
        <v>224</v>
      </c>
      <c r="B70" s="13">
        <v>0.3</v>
      </c>
      <c r="C70" s="4" t="s">
        <v>224</v>
      </c>
      <c r="D70" s="6"/>
    </row>
    <row r="71" spans="1:4" x14ac:dyDescent="0.3">
      <c r="A71" s="4" t="s">
        <v>102</v>
      </c>
      <c r="B71" s="13" t="s">
        <v>88</v>
      </c>
      <c r="C71" s="4" t="s">
        <v>224</v>
      </c>
      <c r="D71" s="13"/>
    </row>
    <row r="72" spans="1:4" x14ac:dyDescent="0.3">
      <c r="A72" s="4" t="s">
        <v>103</v>
      </c>
      <c r="B72" s="13" t="s">
        <v>104</v>
      </c>
      <c r="C72" s="4" t="s">
        <v>102</v>
      </c>
      <c r="D72" s="13"/>
    </row>
    <row r="73" spans="1:4" x14ac:dyDescent="0.3">
      <c r="C73" s="4" t="s">
        <v>103</v>
      </c>
      <c r="D73" s="13" t="s">
        <v>231</v>
      </c>
    </row>
    <row r="74" spans="1:4" x14ac:dyDescent="0.3">
      <c r="A74" s="21" t="s">
        <v>117</v>
      </c>
      <c r="B74" s="6"/>
      <c r="C74" s="21" t="s">
        <v>225</v>
      </c>
      <c r="D74" s="6"/>
    </row>
    <row r="75" spans="1:4" x14ac:dyDescent="0.3">
      <c r="A75" s="4" t="s">
        <v>223</v>
      </c>
      <c r="B75" s="13"/>
      <c r="C75" s="4" t="s">
        <v>223</v>
      </c>
      <c r="D75" s="13"/>
    </row>
    <row r="76" spans="1:4" x14ac:dyDescent="0.3">
      <c r="A76" s="4" t="s">
        <v>49</v>
      </c>
      <c r="B76" s="13"/>
      <c r="C76" s="4" t="s">
        <v>49</v>
      </c>
      <c r="D76" s="13"/>
    </row>
    <row r="77" spans="1:4" x14ac:dyDescent="0.3">
      <c r="A77" s="4" t="s">
        <v>50</v>
      </c>
      <c r="B77" s="13"/>
      <c r="C77" s="4" t="s">
        <v>50</v>
      </c>
      <c r="D77" s="13"/>
    </row>
    <row r="78" spans="1:4" x14ac:dyDescent="0.3">
      <c r="A78" s="4" t="s">
        <v>51</v>
      </c>
      <c r="B78" s="13"/>
      <c r="C78" s="4" t="s">
        <v>51</v>
      </c>
      <c r="D78" s="13"/>
    </row>
    <row r="79" spans="1:4" x14ac:dyDescent="0.3">
      <c r="A79" s="4" t="str">
        <f>IF(B75="импульсные","Kv G3, л/имп","Fmax3, Гц")</f>
        <v>Fmax3, Гц</v>
      </c>
      <c r="B79" s="13"/>
      <c r="C79" s="4" t="str">
        <f>IF(D75="импульсные","Kv G3, л/имп","Fmax3, Гц")</f>
        <v>Fmax3, Гц</v>
      </c>
      <c r="D79" s="13"/>
    </row>
    <row r="80" spans="1:4" x14ac:dyDescent="0.3">
      <c r="A80" s="4" t="s">
        <v>52</v>
      </c>
      <c r="B80" s="13"/>
      <c r="C80" s="4" t="s">
        <v>52</v>
      </c>
      <c r="D80" s="13"/>
    </row>
    <row r="81" spans="1:6" x14ac:dyDescent="0.3">
      <c r="A81" s="4" t="s">
        <v>53</v>
      </c>
      <c r="B81" s="13"/>
      <c r="C81" s="4" t="s">
        <v>53</v>
      </c>
      <c r="D81" s="13"/>
    </row>
    <row r="82" spans="1:6" x14ac:dyDescent="0.3">
      <c r="A82" s="4" t="s">
        <v>217</v>
      </c>
      <c r="B82" s="13"/>
      <c r="C82" s="4" t="s">
        <v>217</v>
      </c>
      <c r="D82" s="13"/>
    </row>
    <row r="83" spans="1:6" x14ac:dyDescent="0.3">
      <c r="A83" s="4" t="str">
        <f>IF(B75="импульсные","Kv G3, л/имп","Fmax3, Гц")</f>
        <v>Fmax3, Гц</v>
      </c>
      <c r="B83" s="13"/>
      <c r="C83" s="4" t="str">
        <f>IF(D75="импульсные","Kv G3, л/имп","Fmax3, Гц")</f>
        <v>Fmax3, Гц</v>
      </c>
      <c r="D83" s="13"/>
    </row>
    <row r="84" spans="1:6" x14ac:dyDescent="0.3">
      <c r="A84" s="4" t="s">
        <v>218</v>
      </c>
      <c r="B84" s="13"/>
      <c r="C84" s="4" t="s">
        <v>218</v>
      </c>
      <c r="D84" s="13"/>
    </row>
    <row r="85" spans="1:6" x14ac:dyDescent="0.3">
      <c r="A85" s="4" t="s">
        <v>219</v>
      </c>
      <c r="B85" s="13"/>
      <c r="C85" s="4" t="s">
        <v>219</v>
      </c>
      <c r="D85" s="13"/>
    </row>
    <row r="86" spans="1:6" x14ac:dyDescent="0.3">
      <c r="A86" s="6" t="s">
        <v>101</v>
      </c>
      <c r="B86" s="13"/>
      <c r="C86" s="6" t="s">
        <v>101</v>
      </c>
      <c r="D86" s="13"/>
    </row>
    <row r="87" spans="1:6" x14ac:dyDescent="0.3">
      <c r="A87" s="4" t="s">
        <v>220</v>
      </c>
      <c r="B87" s="6"/>
      <c r="C87" s="4" t="s">
        <v>220</v>
      </c>
      <c r="D87" s="6"/>
    </row>
    <row r="88" spans="1:6" x14ac:dyDescent="0.3">
      <c r="A88" s="4" t="s">
        <v>156</v>
      </c>
      <c r="B88" s="6"/>
      <c r="C88" s="4" t="s">
        <v>156</v>
      </c>
      <c r="D88" s="6"/>
    </row>
    <row r="89" spans="1:6" x14ac:dyDescent="0.3">
      <c r="A89" s="4" t="s">
        <v>232</v>
      </c>
      <c r="B89" s="6"/>
      <c r="C89" s="4" t="s">
        <v>232</v>
      </c>
      <c r="D89" s="6"/>
    </row>
    <row r="90" spans="1:6" x14ac:dyDescent="0.3">
      <c r="A90" s="4" t="s">
        <v>97</v>
      </c>
      <c r="B90" s="13"/>
      <c r="C90" s="4" t="s">
        <v>97</v>
      </c>
      <c r="D90" s="13"/>
    </row>
    <row r="91" spans="1:6" x14ac:dyDescent="0.3">
      <c r="A91" s="4" t="s">
        <v>221</v>
      </c>
      <c r="B91" s="6"/>
      <c r="C91" s="4" t="s">
        <v>221</v>
      </c>
      <c r="D91" s="6"/>
    </row>
    <row r="92" spans="1:6" x14ac:dyDescent="0.3">
      <c r="A92" s="4" t="s">
        <v>222</v>
      </c>
      <c r="B92" s="13"/>
      <c r="C92" s="4" t="s">
        <v>222</v>
      </c>
      <c r="D92" s="13"/>
    </row>
    <row r="93" spans="1:6" x14ac:dyDescent="0.3">
      <c r="A93" s="4" t="s">
        <v>224</v>
      </c>
      <c r="B93" s="6"/>
      <c r="C93" s="4" t="s">
        <v>224</v>
      </c>
      <c r="D93" s="6"/>
    </row>
    <row r="94" spans="1:6" x14ac:dyDescent="0.3">
      <c r="A94" s="4" t="s">
        <v>224</v>
      </c>
      <c r="B94" s="13"/>
      <c r="C94" s="4" t="s">
        <v>224</v>
      </c>
      <c r="D94" s="13"/>
      <c r="E94" s="22"/>
      <c r="F94" s="22"/>
    </row>
    <row r="95" spans="1:6" x14ac:dyDescent="0.3">
      <c r="A95" s="4" t="s">
        <v>102</v>
      </c>
      <c r="B95" s="13"/>
      <c r="C95" s="4" t="s">
        <v>102</v>
      </c>
      <c r="D95" s="13"/>
      <c r="E95" s="22"/>
      <c r="F95" s="22"/>
    </row>
    <row r="96" spans="1:6" x14ac:dyDescent="0.3">
      <c r="A96" s="4" t="s">
        <v>103</v>
      </c>
      <c r="B96" s="13" t="s">
        <v>231</v>
      </c>
      <c r="C96" s="4" t="s">
        <v>103</v>
      </c>
      <c r="D96" s="13" t="s">
        <v>231</v>
      </c>
      <c r="E96" s="22"/>
      <c r="F96" s="22"/>
    </row>
    <row r="97" spans="1:6" x14ac:dyDescent="0.3">
      <c r="E97" s="22"/>
      <c r="F97" s="22"/>
    </row>
    <row r="98" spans="1:6" x14ac:dyDescent="0.3">
      <c r="E98" s="22"/>
      <c r="F98" s="22"/>
    </row>
    <row r="99" spans="1:6" x14ac:dyDescent="0.3">
      <c r="E99" s="22"/>
      <c r="F99" s="22"/>
    </row>
    <row r="100" spans="1:6" x14ac:dyDescent="0.3">
      <c r="A100" s="4"/>
      <c r="B100" s="6"/>
      <c r="C100" s="4"/>
      <c r="D100" s="6"/>
      <c r="E100" s="22"/>
      <c r="F100" s="22"/>
    </row>
    <row r="101" spans="1:6" x14ac:dyDescent="0.3">
      <c r="A101" s="4"/>
      <c r="B101" s="13"/>
      <c r="C101" s="4"/>
      <c r="D101" s="13"/>
      <c r="E101" s="22"/>
      <c r="F101" s="22"/>
    </row>
    <row r="102" spans="1:6" x14ac:dyDescent="0.3">
      <c r="A102" s="4"/>
      <c r="B102" s="13"/>
      <c r="C102" s="4"/>
      <c r="D102" s="13"/>
      <c r="E102" s="22"/>
      <c r="F102" s="22"/>
    </row>
    <row r="103" spans="1:6" x14ac:dyDescent="0.3">
      <c r="A103" s="4"/>
      <c r="B103" s="13"/>
      <c r="C103" s="4"/>
      <c r="D103" s="13"/>
      <c r="E103" s="22"/>
      <c r="F103" s="22"/>
    </row>
    <row r="104" spans="1:6" x14ac:dyDescent="0.3">
      <c r="A104" s="4"/>
      <c r="B104" s="13"/>
      <c r="C104" s="4"/>
      <c r="D104" s="13"/>
      <c r="E104" s="22"/>
      <c r="F104" s="22"/>
    </row>
    <row r="105" spans="1:6" x14ac:dyDescent="0.3">
      <c r="A105" s="4"/>
      <c r="B105" s="13"/>
      <c r="C105" s="4"/>
      <c r="D105" s="13"/>
      <c r="E105" s="22"/>
      <c r="F105" s="22"/>
    </row>
    <row r="106" spans="1:6" x14ac:dyDescent="0.3">
      <c r="A106" s="22"/>
      <c r="B106" s="22"/>
      <c r="C106" s="22"/>
      <c r="D106" s="22"/>
      <c r="E106" s="22"/>
      <c r="F106" s="22"/>
    </row>
    <row r="107" spans="1:6" x14ac:dyDescent="0.3">
      <c r="A107" s="22"/>
      <c r="B107" s="22"/>
      <c r="C107" s="22"/>
      <c r="D107" s="22"/>
      <c r="E107" s="22"/>
      <c r="F107" s="22"/>
    </row>
    <row r="108" spans="1:6" x14ac:dyDescent="0.3">
      <c r="A108" s="22"/>
      <c r="B108" s="22"/>
      <c r="C108" s="22"/>
      <c r="D108" s="22"/>
      <c r="E108" s="22"/>
      <c r="F108" s="22"/>
    </row>
    <row r="109" spans="1:6" x14ac:dyDescent="0.3">
      <c r="A109" s="22"/>
      <c r="B109" s="22"/>
      <c r="C109" s="22"/>
      <c r="D109" s="22"/>
      <c r="E109" s="22"/>
      <c r="F109" s="22"/>
    </row>
    <row r="110" spans="1:6" x14ac:dyDescent="0.3">
      <c r="A110" s="22"/>
      <c r="B110" s="22"/>
      <c r="C110" s="22"/>
      <c r="D110" s="22"/>
      <c r="E110" s="22"/>
      <c r="F110" s="22"/>
    </row>
    <row r="111" spans="1:6" x14ac:dyDescent="0.3">
      <c r="A111" s="22"/>
      <c r="B111" s="22"/>
      <c r="C111" s="22"/>
      <c r="D111" s="22"/>
      <c r="E111" s="22"/>
      <c r="F111" s="22"/>
    </row>
    <row r="112" spans="1:6" x14ac:dyDescent="0.3">
      <c r="A112" s="22"/>
      <c r="B112" s="22"/>
      <c r="C112" s="22"/>
      <c r="D112" s="22"/>
      <c r="E112" s="22"/>
      <c r="F112" s="22"/>
    </row>
    <row r="113" spans="1:6" x14ac:dyDescent="0.3">
      <c r="A113" s="22"/>
      <c r="B113" s="22"/>
      <c r="C113" s="22"/>
      <c r="D113" s="22"/>
      <c r="E113" s="22"/>
      <c r="F113" s="22"/>
    </row>
    <row r="114" spans="1:6" x14ac:dyDescent="0.3">
      <c r="A114" s="23"/>
      <c r="B114" s="23"/>
      <c r="C114" s="23"/>
      <c r="D114" s="23"/>
      <c r="E114" s="23"/>
      <c r="F114" s="23"/>
    </row>
    <row r="115" spans="1:6" x14ac:dyDescent="0.3">
      <c r="E115" s="23"/>
      <c r="F115" s="23"/>
    </row>
    <row r="116" spans="1:6" x14ac:dyDescent="0.3">
      <c r="E116" s="23"/>
      <c r="F116" s="23"/>
    </row>
    <row r="117" spans="1:6" x14ac:dyDescent="0.3">
      <c r="E117" s="23"/>
      <c r="F117" s="23"/>
    </row>
  </sheetData>
  <sheetProtection algorithmName="SHA-512" hashValue="PqKJ+7pkAdz+S39SyVTE1yW+HKxTTSFqryixiNuP8WDU3y6pEUVlM8VaDJ/OvJ8tCnAThPERqB7HmU3V+NUnPw==" saltValue="wDf5qjCsk+Z1SRO6gdqakg==" spinCount="100000" sheet="1" objects="1" scenarios="1"/>
  <protectedRanges>
    <protectedRange algorithmName="SHA-512" hashValue="cTO7DlE6vW67ueV58FntmJntQiSxTiYQfnjdGCuQcfccyT0XE2hkgasTiUYZB22XDr/WZfoQmQekHqaXFsNL4g==" saltValue="bVoN2lwuBb4w6UXNqEqVNA==" spinCount="100000" sqref="B3:B8 D3:D8 B10:B19 B22:C34 D23:E34 B51:B70 B100:B101 D100:D101 B36:B49 D74:D94 B74:B94 D49 D51:D69 D70:D71" name="Диапазон4"/>
    <protectedRange algorithmName="SHA-512" hashValue="ak6ZcagYUrSD9QqM392PYGM29dbnp8dTmg4ydKcYwHEZ3Ln9XkDW91Ii5MzEk6ZhOYBtPXAfMNr7zboc/cRwQQ==" saltValue="JE4t7n1ohXnov1gobOS5Sw==" spinCount="100000" sqref="D56 D60 D79 D83 B79 B83" name="Диапазон1_2"/>
    <protectedRange algorithmName="SHA-512" hashValue="zMV2qldNiXvm9jcMVR7J4l/EUeU7WV9R/licNT+hSgLQwoOJhe5Huyw2RbtlvS4r9XjkviDSpxreDAMtPxIc3w==" saltValue="hkpufX2bUky0YZ4uJ9K47g==" spinCount="100000" sqref="D52 D75 B75" name="Диапазон1_1"/>
    <protectedRange algorithmName="SHA-512" hashValue="XirfhuSKoXlZUSAkm17Clcq39NciXGXdDlwtJBhAGGbun+ys4XJrwlrVKMF4HI+aAF5XXGR6xg5fmSD2pAfVrw==" saltValue="iEcTmcO+kJuGwT87UefiaQ==" spinCount="100000" sqref="B2:B8 B10:B19 D3:D8 B22:B31 C21:E31 F94:F113 B32:E34 B36:B38 B44 B40:B42 D53:D55 D57:D59 D76:D78 D80:D82 F49 D51 B74 B100:B113 D84:D96 D100:D113 B76:B78 B80:B82 B84:B96 D49 D61:D73 D74 B49:B72" name="Диапазон1"/>
  </protectedRanges>
  <mergeCells count="5">
    <mergeCell ref="A1:B1"/>
    <mergeCell ref="C1:D1"/>
    <mergeCell ref="A9:B9"/>
    <mergeCell ref="A20:E20"/>
    <mergeCell ref="A35:B35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Лист3!$Q$3:$Q$34</xm:f>
          </x14:formula1>
          <xm:sqref>B43</xm:sqref>
        </x14:dataValidation>
        <x14:dataValidation type="list" allowBlank="1" showInputMessage="1" showErrorMessage="1">
          <x14:formula1>
            <xm:f>Лист3!$O$3:$O$13</xm:f>
          </x14:formula1>
          <xm:sqref>B44</xm:sqref>
        </x14:dataValidation>
        <x14:dataValidation type="list" allowBlank="1" showInputMessage="1" showErrorMessage="1">
          <x14:formula1>
            <xm:f>Лист3!$B$2:$B$25</xm:f>
          </x14:formula1>
          <xm:sqref>B23 B26 B29 B32</xm:sqref>
        </x14:dataValidation>
        <x14:dataValidation type="list" allowBlank="1" showInputMessage="1" showErrorMessage="1">
          <x14:formula1>
            <xm:f>Лист3!$C$2:$C$14</xm:f>
          </x14:formula1>
          <xm:sqref>B24:B25 B27:B28 B30:B31 B33:B34</xm:sqref>
        </x14:dataValidation>
        <x14:dataValidation type="list" allowBlank="1" showInputMessage="1" showErrorMessage="1">
          <x14:formula1>
            <xm:f>Лист3!$N$2:$N$8</xm:f>
          </x14:formula1>
          <xm:sqref>E23 E26 E29 E32</xm:sqref>
        </x14:dataValidation>
        <x14:dataValidation type="list" allowBlank="1" showInputMessage="1" showErrorMessage="1">
          <x14:formula1>
            <xm:f>Лист3!$M$2:$M$13</xm:f>
          </x14:formula1>
          <xm:sqref>D23 D26 D29 D32</xm:sqref>
        </x14:dataValidation>
        <x14:dataValidation type="list" allowBlank="1" showInputMessage="1" showErrorMessage="1">
          <x14:formula1>
            <xm:f>Лист3!$L$2:$L$8</xm:f>
          </x14:formula1>
          <xm:sqref>F108:F109 B60 D63 F102 B106 B108:B109 F104 F106 F100 F49 D106 D108:D109 F98 D86 B86</xm:sqref>
        </x14:dataValidation>
        <x14:dataValidation type="list" allowBlank="1" showInputMessage="1" showErrorMessage="1">
          <x14:formula1>
            <xm:f>Лист3!$K$2:$K$3</xm:f>
          </x14:formula1>
          <xm:sqref>B65 B69 B67 D100 D68 B107 B61:B63 D70 D69 D64:D66 B100 D107 F95:F97 F99 F101 F103 F105 F107 D49 B49 D87:D89 D91 D93 B87:B89 B91 B93</xm:sqref>
        </x14:dataValidation>
        <x14:dataValidation type="list" allowBlank="1" showInputMessage="1" showErrorMessage="1">
          <x14:formula1>
            <xm:f>Лист3!$J$2:$J$14</xm:f>
          </x14:formula1>
          <xm:sqref>D51 B74 F94 B51 D74</xm:sqref>
        </x14:dataValidation>
        <x14:dataValidation type="list" allowBlank="1" showInputMessage="1" showErrorMessage="1">
          <x14:formula1>
            <xm:f>Лист3!$G$2:$G$5</xm:f>
          </x14:formula1>
          <xm:sqref>B38</xm:sqref>
        </x14:dataValidation>
        <x14:dataValidation type="list" allowBlank="1" showInputMessage="1" showErrorMessage="1">
          <x14:formula1>
            <xm:f>Лист3!$F$2:$F$3</xm:f>
          </x14:formula1>
          <xm:sqref>B37</xm:sqref>
        </x14:dataValidation>
        <x14:dataValidation type="list" allowBlank="1" showInputMessage="1" showErrorMessage="1">
          <x14:formula1>
            <xm:f>Лист3!$C$2:$C$9</xm:f>
          </x14:formula1>
          <xm:sqref>B52 D53 D76 B76</xm:sqref>
        </x14:dataValidation>
        <x14:dataValidation type="list" allowBlank="1" showInputMessage="1" showErrorMessage="1">
          <x14:formula1>
            <xm:f>Лист3!$E$4</xm:f>
          </x14:formula1>
          <xm:sqref>B22</xm:sqref>
        </x14:dataValidation>
        <x14:dataValidation type="list" allowBlank="1" showInputMessage="1" showErrorMessage="1">
          <x14:formula1>
            <xm:f>Лист3!$P$3:$P$5</xm:f>
          </x14:formula1>
          <xm:sqref>B39</xm:sqref>
        </x14:dataValidation>
        <x14:dataValidation type="list" allowBlank="1" showInputMessage="1" showErrorMessage="1">
          <x14:formula1>
            <xm:f>Лист3!$H$2:$H$3</xm:f>
          </x14:formula1>
          <xm:sqref>B40:B42</xm:sqref>
        </x14:dataValidation>
        <x14:dataValidation type="list" allowBlank="1" showInputMessage="1" showErrorMessage="1">
          <x14:formula1>
            <xm:f>Лист3!$R$3:$R$21</xm:f>
          </x14:formula1>
          <xm:sqref>B45:B46</xm:sqref>
        </x14:dataValidation>
        <x14:dataValidation type="list" allowBlank="1" showInputMessage="1" showErrorMessage="1">
          <x14:formula1>
            <xm:f>Лист3!$I$2:$I$3</xm:f>
          </x14:formula1>
          <xm:sqref>D52 D75 B75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96"/>
  <sheetViews>
    <sheetView topLeftCell="A21" workbookViewId="0">
      <selection activeCell="A56" sqref="A56:B56"/>
    </sheetView>
  </sheetViews>
  <sheetFormatPr defaultRowHeight="14.4" x14ac:dyDescent="0.3"/>
  <cols>
    <col min="1" max="1" width="43.5546875" customWidth="1"/>
    <col min="2" max="2" width="32.77734375" customWidth="1"/>
    <col min="3" max="3" width="29.109375" customWidth="1"/>
    <col min="4" max="4" width="41.44140625" customWidth="1"/>
    <col min="5" max="5" width="30" customWidth="1"/>
    <col min="6" max="6" width="26.33203125" customWidth="1"/>
  </cols>
  <sheetData>
    <row r="1" spans="1:13" x14ac:dyDescent="0.3">
      <c r="A1" s="26" t="s">
        <v>0</v>
      </c>
      <c r="B1" s="26"/>
      <c r="C1" s="26" t="s">
        <v>17</v>
      </c>
      <c r="D1" s="26"/>
      <c r="E1" s="1"/>
      <c r="F1" s="1"/>
      <c r="G1" s="1"/>
      <c r="H1" s="1"/>
      <c r="I1" s="1"/>
      <c r="J1" s="1"/>
      <c r="K1" s="1"/>
      <c r="L1" s="1"/>
      <c r="M1" s="1"/>
    </row>
    <row r="2" spans="1:13" x14ac:dyDescent="0.3">
      <c r="A2" s="1"/>
      <c r="B2" s="8"/>
      <c r="E2" s="1"/>
      <c r="F2" s="1"/>
      <c r="G2" s="1"/>
      <c r="H2" s="1"/>
      <c r="I2" s="1"/>
      <c r="J2" s="1"/>
      <c r="K2" s="1"/>
      <c r="L2" s="1"/>
      <c r="M2" s="1"/>
    </row>
    <row r="3" spans="1:13" ht="22.8" customHeight="1" x14ac:dyDescent="0.3">
      <c r="A3" s="7" t="s">
        <v>1</v>
      </c>
      <c r="B3" s="9"/>
      <c r="C3" s="7" t="s">
        <v>7</v>
      </c>
      <c r="D3" s="8" t="s">
        <v>8</v>
      </c>
    </row>
    <row r="4" spans="1:13" ht="18" customHeight="1" x14ac:dyDescent="0.3">
      <c r="A4" s="7" t="s">
        <v>2</v>
      </c>
      <c r="B4" s="9"/>
      <c r="C4" s="7" t="s">
        <v>9</v>
      </c>
      <c r="D4" s="8" t="s">
        <v>10</v>
      </c>
    </row>
    <row r="5" spans="1:13" ht="18.600000000000001" customHeight="1" x14ac:dyDescent="0.3">
      <c r="A5" s="7" t="s">
        <v>3</v>
      </c>
      <c r="B5" s="9"/>
      <c r="C5" s="7" t="s">
        <v>13</v>
      </c>
      <c r="D5" s="8" t="s">
        <v>14</v>
      </c>
    </row>
    <row r="6" spans="1:13" ht="24" customHeight="1" x14ac:dyDescent="0.3">
      <c r="A6" s="7" t="s">
        <v>4</v>
      </c>
      <c r="B6" s="9"/>
      <c r="C6" s="7" t="s">
        <v>11</v>
      </c>
      <c r="D6" s="8" t="s">
        <v>12</v>
      </c>
    </row>
    <row r="7" spans="1:13" ht="23.4" customHeight="1" x14ac:dyDescent="0.3">
      <c r="A7" s="7" t="s">
        <v>5</v>
      </c>
      <c r="B7" s="9"/>
      <c r="C7" s="7" t="s">
        <v>15</v>
      </c>
      <c r="D7" s="8">
        <v>0.8</v>
      </c>
    </row>
    <row r="8" spans="1:13" ht="40.200000000000003" customHeight="1" x14ac:dyDescent="0.3">
      <c r="A8" s="7" t="s">
        <v>6</v>
      </c>
      <c r="B8" s="9"/>
      <c r="C8" s="7" t="s">
        <v>16</v>
      </c>
      <c r="D8" s="8">
        <v>0.4</v>
      </c>
    </row>
    <row r="9" spans="1:13" x14ac:dyDescent="0.3">
      <c r="A9" s="26" t="s">
        <v>18</v>
      </c>
      <c r="B9" s="26"/>
    </row>
    <row r="10" spans="1:13" x14ac:dyDescent="0.3">
      <c r="A10" s="7" t="s">
        <v>22</v>
      </c>
      <c r="B10" s="8">
        <v>1</v>
      </c>
    </row>
    <row r="11" spans="1:13" x14ac:dyDescent="0.3">
      <c r="A11" s="7" t="s">
        <v>19</v>
      </c>
      <c r="B11" s="8">
        <v>4</v>
      </c>
    </row>
    <row r="12" spans="1:13" x14ac:dyDescent="0.3">
      <c r="A12" s="7" t="s">
        <v>20</v>
      </c>
      <c r="B12" s="8">
        <v>1</v>
      </c>
    </row>
    <row r="13" spans="1:13" x14ac:dyDescent="0.3">
      <c r="A13" s="7" t="s">
        <v>21</v>
      </c>
      <c r="B13" s="8">
        <v>4</v>
      </c>
    </row>
    <row r="14" spans="1:13" x14ac:dyDescent="0.3">
      <c r="A14" s="7" t="s">
        <v>23</v>
      </c>
      <c r="B14" s="8">
        <f>B10+B12</f>
        <v>2</v>
      </c>
    </row>
    <row r="15" spans="1:13" x14ac:dyDescent="0.3">
      <c r="A15" s="7" t="s">
        <v>24</v>
      </c>
      <c r="B15" s="8">
        <f>B11+B13</f>
        <v>8</v>
      </c>
    </row>
    <row r="16" spans="1:13" x14ac:dyDescent="0.3">
      <c r="A16" s="7" t="s">
        <v>25</v>
      </c>
      <c r="B16" s="8">
        <v>1</v>
      </c>
    </row>
    <row r="17" spans="1:5" x14ac:dyDescent="0.3">
      <c r="A17" s="7" t="s">
        <v>28</v>
      </c>
      <c r="B17" s="8">
        <v>1</v>
      </c>
    </row>
    <row r="18" spans="1:5" x14ac:dyDescent="0.3">
      <c r="A18" s="7" t="s">
        <v>26</v>
      </c>
      <c r="B18" s="8">
        <v>1</v>
      </c>
    </row>
    <row r="19" spans="1:5" x14ac:dyDescent="0.3">
      <c r="A19" s="7" t="s">
        <v>27</v>
      </c>
      <c r="B19" s="8">
        <v>1</v>
      </c>
    </row>
    <row r="20" spans="1:5" x14ac:dyDescent="0.3">
      <c r="A20" s="26" t="s">
        <v>29</v>
      </c>
      <c r="B20" s="26"/>
      <c r="C20" s="26"/>
      <c r="D20" s="26"/>
      <c r="E20" s="26"/>
    </row>
    <row r="21" spans="1:5" x14ac:dyDescent="0.3">
      <c r="C21" s="4" t="s">
        <v>41</v>
      </c>
      <c r="D21" s="4" t="s">
        <v>42</v>
      </c>
      <c r="E21" s="4" t="s">
        <v>43</v>
      </c>
    </row>
    <row r="22" spans="1:5" x14ac:dyDescent="0.3">
      <c r="A22" s="4" t="s">
        <v>30</v>
      </c>
      <c r="B22" s="5" t="s">
        <v>119</v>
      </c>
      <c r="C22" s="11">
        <v>325552</v>
      </c>
      <c r="D22" s="4"/>
      <c r="E22" s="4"/>
    </row>
    <row r="23" spans="1:5" x14ac:dyDescent="0.3">
      <c r="A23" s="4" t="s">
        <v>31</v>
      </c>
      <c r="B23" s="5" t="s">
        <v>38</v>
      </c>
      <c r="C23" s="11"/>
      <c r="D23" s="11" t="s">
        <v>44</v>
      </c>
      <c r="E23" s="11" t="s">
        <v>45</v>
      </c>
    </row>
    <row r="24" spans="1:5" x14ac:dyDescent="0.3">
      <c r="A24" s="4" t="s">
        <v>34</v>
      </c>
      <c r="B24" s="11">
        <v>50</v>
      </c>
      <c r="C24" s="11">
        <v>234350</v>
      </c>
      <c r="D24" s="11">
        <v>444</v>
      </c>
      <c r="E24" s="11">
        <v>444</v>
      </c>
    </row>
    <row r="25" spans="1:5" x14ac:dyDescent="0.3">
      <c r="A25" s="4" t="s">
        <v>35</v>
      </c>
      <c r="B25" s="11">
        <v>50</v>
      </c>
      <c r="C25" s="11">
        <v>23430</v>
      </c>
      <c r="D25" s="11">
        <v>444</v>
      </c>
      <c r="E25" s="11">
        <v>44</v>
      </c>
    </row>
    <row r="26" spans="1:5" x14ac:dyDescent="0.3">
      <c r="A26" s="4" t="s">
        <v>32</v>
      </c>
      <c r="B26" s="5" t="s">
        <v>38</v>
      </c>
      <c r="C26" s="11"/>
      <c r="D26" s="11" t="s">
        <v>44</v>
      </c>
      <c r="E26" s="11" t="s">
        <v>45</v>
      </c>
    </row>
    <row r="27" spans="1:5" x14ac:dyDescent="0.3">
      <c r="A27" s="4" t="s">
        <v>34</v>
      </c>
      <c r="B27" s="11">
        <v>50</v>
      </c>
      <c r="C27" s="11">
        <v>23456</v>
      </c>
      <c r="D27" s="11">
        <v>444</v>
      </c>
      <c r="E27" s="11">
        <v>44</v>
      </c>
    </row>
    <row r="28" spans="1:5" x14ac:dyDescent="0.3">
      <c r="A28" s="4" t="s">
        <v>35</v>
      </c>
      <c r="B28" s="11">
        <v>50</v>
      </c>
      <c r="C28" s="11">
        <v>75634</v>
      </c>
      <c r="D28" s="11">
        <v>444</v>
      </c>
      <c r="E28" s="11">
        <v>44</v>
      </c>
    </row>
    <row r="29" spans="1:5" ht="17.399999999999999" customHeight="1" x14ac:dyDescent="0.3">
      <c r="A29" s="12" t="s">
        <v>33</v>
      </c>
      <c r="B29" s="5" t="s">
        <v>38</v>
      </c>
      <c r="C29" s="11"/>
      <c r="D29" s="11" t="s">
        <v>44</v>
      </c>
      <c r="E29" s="11" t="s">
        <v>45</v>
      </c>
    </row>
    <row r="30" spans="1:5" x14ac:dyDescent="0.3">
      <c r="A30" s="4" t="s">
        <v>34</v>
      </c>
      <c r="B30" s="11">
        <v>50</v>
      </c>
      <c r="C30" s="11">
        <v>2536</v>
      </c>
      <c r="D30" s="11">
        <v>44</v>
      </c>
      <c r="E30" s="11">
        <v>44</v>
      </c>
    </row>
    <row r="31" spans="1:5" x14ac:dyDescent="0.3">
      <c r="A31" s="4" t="s">
        <v>35</v>
      </c>
      <c r="B31" s="11">
        <v>50</v>
      </c>
      <c r="C31" s="11" t="s">
        <v>40</v>
      </c>
      <c r="D31" s="11">
        <v>44</v>
      </c>
      <c r="E31" s="11">
        <v>44</v>
      </c>
    </row>
    <row r="33" spans="1:3" x14ac:dyDescent="0.3">
      <c r="A33" s="26" t="s">
        <v>80</v>
      </c>
      <c r="B33" s="26"/>
    </row>
    <row r="34" spans="1:3" x14ac:dyDescent="0.3">
      <c r="A34" s="14" t="s">
        <v>81</v>
      </c>
      <c r="B34" s="13">
        <v>1</v>
      </c>
    </row>
    <row r="35" spans="1:3" x14ac:dyDescent="0.3">
      <c r="A35" s="14" t="s">
        <v>82</v>
      </c>
      <c r="B35" s="13" t="s">
        <v>83</v>
      </c>
    </row>
    <row r="36" spans="1:3" x14ac:dyDescent="0.3">
      <c r="A36" s="14" t="s">
        <v>84</v>
      </c>
      <c r="B36" s="13">
        <v>9600</v>
      </c>
    </row>
    <row r="37" spans="1:3" x14ac:dyDescent="0.3">
      <c r="A37" s="14" t="s">
        <v>85</v>
      </c>
      <c r="B37" s="13" t="s">
        <v>86</v>
      </c>
    </row>
    <row r="38" spans="1:3" x14ac:dyDescent="0.3">
      <c r="A38" s="14" t="s">
        <v>87</v>
      </c>
      <c r="B38" s="13" t="s">
        <v>88</v>
      </c>
    </row>
    <row r="39" spans="1:3" x14ac:dyDescent="0.3">
      <c r="A39" s="14" t="s">
        <v>89</v>
      </c>
      <c r="B39" s="13" t="s">
        <v>90</v>
      </c>
    </row>
    <row r="41" spans="1:3" x14ac:dyDescent="0.3">
      <c r="A41" s="4" t="s">
        <v>47</v>
      </c>
      <c r="B41" s="13"/>
      <c r="C41" s="4"/>
    </row>
    <row r="42" spans="1:3" x14ac:dyDescent="0.3">
      <c r="A42" s="4" t="s">
        <v>49</v>
      </c>
      <c r="B42" s="13">
        <f>B24</f>
        <v>50</v>
      </c>
      <c r="C42" s="4"/>
    </row>
    <row r="43" spans="1:3" x14ac:dyDescent="0.3">
      <c r="A43" s="4" t="s">
        <v>51</v>
      </c>
      <c r="B43" s="13">
        <v>60</v>
      </c>
      <c r="C43" s="4"/>
    </row>
    <row r="44" spans="1:3" x14ac:dyDescent="0.3">
      <c r="A44" s="4" t="s">
        <v>52</v>
      </c>
      <c r="B44" s="13">
        <v>100</v>
      </c>
      <c r="C44" s="4"/>
    </row>
    <row r="45" spans="1:3" x14ac:dyDescent="0.3">
      <c r="A45" s="4" t="s">
        <v>53</v>
      </c>
      <c r="B45" s="13">
        <v>0.25</v>
      </c>
      <c r="C45" s="4"/>
    </row>
    <row r="46" spans="1:3" x14ac:dyDescent="0.3">
      <c r="A46" s="4" t="s">
        <v>50</v>
      </c>
      <c r="B46" s="13">
        <f>B25</f>
        <v>50</v>
      </c>
      <c r="C46" s="4"/>
    </row>
    <row r="47" spans="1:3" x14ac:dyDescent="0.3">
      <c r="A47" s="4" t="s">
        <v>217</v>
      </c>
      <c r="B47" s="13">
        <v>60</v>
      </c>
      <c r="C47" s="4"/>
    </row>
    <row r="48" spans="1:3" x14ac:dyDescent="0.3">
      <c r="A48" s="4" t="s">
        <v>218</v>
      </c>
      <c r="B48" s="13">
        <v>100</v>
      </c>
      <c r="C48" s="4"/>
    </row>
    <row r="49" spans="1:3" x14ac:dyDescent="0.3">
      <c r="A49" s="4" t="s">
        <v>219</v>
      </c>
      <c r="B49" s="13">
        <v>0.25</v>
      </c>
      <c r="C49" s="4"/>
    </row>
    <row r="50" spans="1:3" x14ac:dyDescent="0.3">
      <c r="A50" s="4" t="s">
        <v>54</v>
      </c>
      <c r="B50" s="13"/>
      <c r="C50" s="4"/>
    </row>
    <row r="51" spans="1:3" x14ac:dyDescent="0.3">
      <c r="A51" s="4" t="s">
        <v>55</v>
      </c>
      <c r="B51" s="13" t="s">
        <v>60</v>
      </c>
      <c r="C51" s="4"/>
    </row>
    <row r="52" spans="1:3" x14ac:dyDescent="0.3">
      <c r="A52" s="4" t="s">
        <v>56</v>
      </c>
      <c r="B52" s="13" t="s">
        <v>60</v>
      </c>
      <c r="C52" s="4"/>
    </row>
    <row r="53" spans="1:3" x14ac:dyDescent="0.3">
      <c r="A53" s="4" t="s">
        <v>57</v>
      </c>
      <c r="B53" s="13">
        <f>B27</f>
        <v>50</v>
      </c>
      <c r="C53" s="4"/>
    </row>
    <row r="54" spans="1:3" x14ac:dyDescent="0.3">
      <c r="A54" s="4" t="s">
        <v>58</v>
      </c>
      <c r="B54" s="13">
        <v>50</v>
      </c>
      <c r="C54" s="4"/>
    </row>
    <row r="55" spans="1:3" x14ac:dyDescent="0.3">
      <c r="A55" s="4" t="s">
        <v>61</v>
      </c>
      <c r="B55" s="13">
        <f>B28</f>
        <v>50</v>
      </c>
      <c r="C55" s="4"/>
    </row>
    <row r="56" spans="1:3" x14ac:dyDescent="0.3">
      <c r="A56" t="str">
        <f>IF(B51="импульсные","Kv G3, л/имп","Fmax3, Гц")</f>
        <v>Kv G3, л/имп</v>
      </c>
      <c r="B56" s="13">
        <v>1</v>
      </c>
      <c r="C56" s="4"/>
    </row>
    <row r="57" spans="1:3" x14ac:dyDescent="0.3">
      <c r="A57" s="4" t="s">
        <v>62</v>
      </c>
      <c r="B57" s="13">
        <v>100</v>
      </c>
      <c r="C57" s="4"/>
    </row>
    <row r="58" spans="1:3" x14ac:dyDescent="0.3">
      <c r="A58" s="4" t="s">
        <v>63</v>
      </c>
      <c r="B58" s="13">
        <v>0.25</v>
      </c>
      <c r="C58" s="4"/>
    </row>
    <row r="59" spans="1:3" x14ac:dyDescent="0.3">
      <c r="A59" s="4" t="s">
        <v>64</v>
      </c>
      <c r="B59" s="13">
        <v>60</v>
      </c>
      <c r="C59" s="4"/>
    </row>
    <row r="60" spans="1:3" x14ac:dyDescent="0.3">
      <c r="A60" t="str">
        <f>IF(B52="импульсные","Kv G4, л/имп","Fmax4, Гц")</f>
        <v>Kv G4, л/имп</v>
      </c>
      <c r="B60" s="13">
        <v>1</v>
      </c>
      <c r="C60" s="4"/>
    </row>
    <row r="61" spans="1:3" x14ac:dyDescent="0.3">
      <c r="A61" s="4" t="s">
        <v>65</v>
      </c>
      <c r="B61" s="13">
        <v>100</v>
      </c>
      <c r="C61" s="4"/>
    </row>
    <row r="62" spans="1:3" x14ac:dyDescent="0.3">
      <c r="A62" s="4" t="s">
        <v>66</v>
      </c>
      <c r="B62" s="13">
        <v>0.25</v>
      </c>
      <c r="C62" s="4"/>
    </row>
    <row r="63" spans="1:3" x14ac:dyDescent="0.3">
      <c r="A63" s="4" t="s">
        <v>67</v>
      </c>
      <c r="B63" s="13" t="s">
        <v>68</v>
      </c>
      <c r="C63" s="4"/>
    </row>
    <row r="64" spans="1:3" x14ac:dyDescent="0.3">
      <c r="A64" s="4" t="s">
        <v>70</v>
      </c>
      <c r="B64" s="15" t="s">
        <v>69</v>
      </c>
      <c r="C64" s="4"/>
    </row>
    <row r="65" spans="1:6" x14ac:dyDescent="0.3">
      <c r="A65" s="4" t="s">
        <v>71</v>
      </c>
      <c r="B65" s="13">
        <v>1.6</v>
      </c>
      <c r="C65" s="4"/>
    </row>
    <row r="66" spans="1:6" x14ac:dyDescent="0.3">
      <c r="A66" s="4" t="s">
        <v>73</v>
      </c>
      <c r="B66" s="13" t="s">
        <v>72</v>
      </c>
      <c r="C66" s="4"/>
    </row>
    <row r="67" spans="1:6" x14ac:dyDescent="0.3">
      <c r="A67" s="4" t="s">
        <v>74</v>
      </c>
      <c r="B67" s="15" t="s">
        <v>69</v>
      </c>
      <c r="C67" s="4"/>
    </row>
    <row r="68" spans="1:6" x14ac:dyDescent="0.3">
      <c r="A68" s="4" t="s">
        <v>71</v>
      </c>
      <c r="B68" s="13">
        <v>1.6</v>
      </c>
      <c r="C68" s="4"/>
    </row>
    <row r="69" spans="1:6" x14ac:dyDescent="0.3">
      <c r="A69" s="4" t="s">
        <v>75</v>
      </c>
      <c r="B69" s="13" t="s">
        <v>72</v>
      </c>
      <c r="C69" s="4"/>
    </row>
    <row r="70" spans="1:6" x14ac:dyDescent="0.3">
      <c r="A70" s="4" t="s">
        <v>76</v>
      </c>
      <c r="B70" s="15" t="s">
        <v>69</v>
      </c>
      <c r="C70" s="4"/>
    </row>
    <row r="71" spans="1:6" x14ac:dyDescent="0.3">
      <c r="A71" s="4" t="s">
        <v>71</v>
      </c>
      <c r="B71" s="13">
        <v>1.6</v>
      </c>
      <c r="C71" s="4"/>
    </row>
    <row r="72" spans="1:6" x14ac:dyDescent="0.3">
      <c r="A72" s="4" t="s">
        <v>77</v>
      </c>
      <c r="B72" s="13" t="s">
        <v>72</v>
      </c>
      <c r="C72" s="4"/>
    </row>
    <row r="73" spans="1:6" x14ac:dyDescent="0.3">
      <c r="A73" s="4" t="s">
        <v>78</v>
      </c>
      <c r="B73" s="15" t="s">
        <v>69</v>
      </c>
      <c r="C73" s="4"/>
    </row>
    <row r="74" spans="1:6" x14ac:dyDescent="0.3">
      <c r="A74" s="4" t="s">
        <v>71</v>
      </c>
      <c r="B74" s="13">
        <v>1.6</v>
      </c>
      <c r="C74" s="4"/>
    </row>
    <row r="75" spans="1:6" x14ac:dyDescent="0.3">
      <c r="A75" s="4" t="s">
        <v>79</v>
      </c>
      <c r="B75" s="13" t="s">
        <v>72</v>
      </c>
      <c r="C75" s="4"/>
    </row>
    <row r="77" spans="1:6" x14ac:dyDescent="0.3">
      <c r="A77" s="6" t="s">
        <v>48</v>
      </c>
      <c r="B77" s="6" t="s">
        <v>91</v>
      </c>
      <c r="C77" s="6" t="s">
        <v>109</v>
      </c>
      <c r="D77" s="6" t="s">
        <v>91</v>
      </c>
      <c r="E77" s="6" t="s">
        <v>117</v>
      </c>
      <c r="F77" s="6" t="s">
        <v>91</v>
      </c>
    </row>
    <row r="78" spans="1:6" x14ac:dyDescent="0.3">
      <c r="A78" s="6" t="s">
        <v>92</v>
      </c>
      <c r="B78" s="6" t="s">
        <v>93</v>
      </c>
      <c r="C78" s="6" t="s">
        <v>55</v>
      </c>
      <c r="D78" s="6" t="s">
        <v>93</v>
      </c>
      <c r="E78" s="6" t="s">
        <v>55</v>
      </c>
      <c r="F78" s="6" t="s">
        <v>93</v>
      </c>
    </row>
    <row r="79" spans="1:6" x14ac:dyDescent="0.3">
      <c r="A79" s="6" t="s">
        <v>94</v>
      </c>
      <c r="B79" s="6" t="s">
        <v>93</v>
      </c>
      <c r="C79" s="6" t="s">
        <v>138</v>
      </c>
      <c r="D79" s="6" t="s">
        <v>93</v>
      </c>
      <c r="E79" s="6" t="s">
        <v>138</v>
      </c>
      <c r="F79" s="6" t="s">
        <v>93</v>
      </c>
    </row>
    <row r="80" spans="1:6" x14ac:dyDescent="0.3">
      <c r="A80" s="6" t="s">
        <v>95</v>
      </c>
      <c r="B80" s="6" t="s">
        <v>93</v>
      </c>
      <c r="C80" s="6" t="s">
        <v>95</v>
      </c>
      <c r="D80" s="6" t="s">
        <v>93</v>
      </c>
      <c r="E80" s="6" t="s">
        <v>95</v>
      </c>
      <c r="F80" s="6" t="s">
        <v>93</v>
      </c>
    </row>
    <row r="81" spans="1:6" x14ac:dyDescent="0.3">
      <c r="A81" s="6" t="s">
        <v>110</v>
      </c>
      <c r="B81" s="6">
        <v>1</v>
      </c>
      <c r="C81" s="6" t="s">
        <v>110</v>
      </c>
      <c r="D81" s="6">
        <v>1</v>
      </c>
      <c r="E81" s="6" t="s">
        <v>110</v>
      </c>
      <c r="F81" s="6">
        <v>1</v>
      </c>
    </row>
    <row r="82" spans="1:6" x14ac:dyDescent="0.3">
      <c r="A82" s="6" t="s">
        <v>96</v>
      </c>
      <c r="B82" s="6" t="s">
        <v>93</v>
      </c>
      <c r="C82" s="6" t="s">
        <v>96</v>
      </c>
      <c r="D82" s="6" t="s">
        <v>93</v>
      </c>
      <c r="E82" s="6" t="s">
        <v>96</v>
      </c>
      <c r="F82" s="6" t="s">
        <v>93</v>
      </c>
    </row>
    <row r="83" spans="1:6" x14ac:dyDescent="0.3">
      <c r="A83" s="6" t="s">
        <v>111</v>
      </c>
      <c r="B83" s="6">
        <v>1</v>
      </c>
      <c r="C83" s="6" t="s">
        <v>111</v>
      </c>
      <c r="D83" s="6">
        <v>1</v>
      </c>
      <c r="E83" s="6" t="s">
        <v>111</v>
      </c>
      <c r="F83" s="6">
        <v>1</v>
      </c>
    </row>
    <row r="84" spans="1:6" x14ac:dyDescent="0.3">
      <c r="A84" s="6" t="s">
        <v>97</v>
      </c>
      <c r="B84" s="6" t="s">
        <v>93</v>
      </c>
      <c r="C84" s="6" t="s">
        <v>97</v>
      </c>
      <c r="D84" s="6" t="s">
        <v>93</v>
      </c>
      <c r="E84" s="6" t="s">
        <v>97</v>
      </c>
      <c r="F84" s="6" t="s">
        <v>93</v>
      </c>
    </row>
    <row r="85" spans="1:6" x14ac:dyDescent="0.3">
      <c r="A85" s="6" t="s">
        <v>112</v>
      </c>
      <c r="B85" s="6">
        <v>1</v>
      </c>
      <c r="C85" s="6" t="s">
        <v>112</v>
      </c>
      <c r="D85" s="6">
        <v>1</v>
      </c>
      <c r="E85" s="6" t="s">
        <v>112</v>
      </c>
      <c r="F85" s="6">
        <v>1</v>
      </c>
    </row>
    <row r="86" spans="1:6" x14ac:dyDescent="0.3">
      <c r="A86" s="6" t="s">
        <v>98</v>
      </c>
      <c r="B86" s="6" t="s">
        <v>93</v>
      </c>
      <c r="C86" s="6" t="s">
        <v>98</v>
      </c>
      <c r="D86" s="6" t="s">
        <v>93</v>
      </c>
      <c r="E86" s="6" t="s">
        <v>98</v>
      </c>
      <c r="F86" s="6" t="s">
        <v>93</v>
      </c>
    </row>
    <row r="87" spans="1:6" x14ac:dyDescent="0.3">
      <c r="A87" s="6" t="s">
        <v>113</v>
      </c>
      <c r="B87" s="6">
        <v>1</v>
      </c>
      <c r="C87" s="6" t="s">
        <v>113</v>
      </c>
      <c r="D87" s="6">
        <v>1</v>
      </c>
      <c r="E87" s="6" t="s">
        <v>113</v>
      </c>
      <c r="F87" s="6">
        <v>1</v>
      </c>
    </row>
    <row r="88" spans="1:6" x14ac:dyDescent="0.3">
      <c r="A88" s="6" t="s">
        <v>99</v>
      </c>
      <c r="B88" s="6" t="s">
        <v>93</v>
      </c>
      <c r="C88" s="6" t="s">
        <v>99</v>
      </c>
      <c r="D88" s="6" t="s">
        <v>93</v>
      </c>
      <c r="E88" s="6" t="s">
        <v>99</v>
      </c>
      <c r="F88" s="6" t="s">
        <v>93</v>
      </c>
    </row>
    <row r="89" spans="1:6" x14ac:dyDescent="0.3">
      <c r="A89" s="6" t="s">
        <v>114</v>
      </c>
      <c r="B89" s="6">
        <v>1</v>
      </c>
      <c r="C89" s="6" t="s">
        <v>114</v>
      </c>
      <c r="D89" s="6">
        <v>1</v>
      </c>
      <c r="E89" s="6" t="s">
        <v>114</v>
      </c>
      <c r="F89" s="6">
        <v>1</v>
      </c>
    </row>
    <row r="90" spans="1:6" x14ac:dyDescent="0.3">
      <c r="A90" s="6" t="s">
        <v>100</v>
      </c>
      <c r="B90" s="6" t="s">
        <v>93</v>
      </c>
      <c r="C90" s="6" t="s">
        <v>100</v>
      </c>
      <c r="D90" s="6" t="s">
        <v>93</v>
      </c>
      <c r="E90" s="6" t="s">
        <v>100</v>
      </c>
      <c r="F90" s="6" t="s">
        <v>93</v>
      </c>
    </row>
    <row r="91" spans="1:6" x14ac:dyDescent="0.3">
      <c r="A91" s="6" t="s">
        <v>115</v>
      </c>
      <c r="B91" s="6">
        <v>1</v>
      </c>
      <c r="C91" s="6" t="s">
        <v>115</v>
      </c>
      <c r="D91" s="6">
        <v>1</v>
      </c>
      <c r="E91" s="6" t="s">
        <v>115</v>
      </c>
      <c r="F91" s="6">
        <v>1</v>
      </c>
    </row>
    <row r="92" spans="1:6" x14ac:dyDescent="0.3">
      <c r="A92" s="6" t="s">
        <v>101</v>
      </c>
      <c r="B92" s="6">
        <v>1</v>
      </c>
      <c r="C92" s="6" t="s">
        <v>101</v>
      </c>
      <c r="D92" s="6">
        <v>1</v>
      </c>
      <c r="E92" s="6" t="s">
        <v>101</v>
      </c>
      <c r="F92" s="6">
        <v>1</v>
      </c>
    </row>
    <row r="93" spans="1:6" x14ac:dyDescent="0.3">
      <c r="A93" s="6" t="s">
        <v>102</v>
      </c>
      <c r="B93" s="6" t="s">
        <v>88</v>
      </c>
      <c r="C93" s="6" t="s">
        <v>102</v>
      </c>
      <c r="D93" s="6" t="s">
        <v>88</v>
      </c>
      <c r="E93" s="6" t="s">
        <v>102</v>
      </c>
      <c r="F93" s="6" t="s">
        <v>88</v>
      </c>
    </row>
    <row r="94" spans="1:6" x14ac:dyDescent="0.3">
      <c r="A94" s="6" t="s">
        <v>103</v>
      </c>
      <c r="B94" s="6" t="s">
        <v>104</v>
      </c>
      <c r="C94" s="6" t="s">
        <v>103</v>
      </c>
      <c r="D94" s="6" t="s">
        <v>104</v>
      </c>
      <c r="E94" s="6" t="s">
        <v>103</v>
      </c>
      <c r="F94" s="6" t="s">
        <v>104</v>
      </c>
    </row>
    <row r="95" spans="1:6" x14ac:dyDescent="0.3">
      <c r="A95" s="6" t="s">
        <v>105</v>
      </c>
      <c r="B95" s="6" t="s">
        <v>106</v>
      </c>
      <c r="C95" s="6" t="s">
        <v>105</v>
      </c>
      <c r="D95" s="6" t="s">
        <v>106</v>
      </c>
      <c r="E95" s="6" t="s">
        <v>105</v>
      </c>
      <c r="F95" s="6" t="s">
        <v>106</v>
      </c>
    </row>
    <row r="96" spans="1:6" x14ac:dyDescent="0.3">
      <c r="A96" s="6" t="s">
        <v>107</v>
      </c>
      <c r="B96" s="6" t="s">
        <v>108</v>
      </c>
      <c r="C96" s="6" t="s">
        <v>107</v>
      </c>
      <c r="D96" s="6" t="s">
        <v>108</v>
      </c>
      <c r="E96" s="6" t="s">
        <v>107</v>
      </c>
      <c r="F96" s="6" t="s">
        <v>108</v>
      </c>
    </row>
  </sheetData>
  <sheetProtection algorithmName="SHA-512" hashValue="79KJdqJVPoSGrkS5MmHwpge37Pf36RrAiKw/17x5jmtRQ9JZ1lVgd2k2pkfLmebaSIJuwcDbxxfVP36kubbYaw==" saltValue="fOFFu799YBai+sRxC8A5WQ==" spinCount="100000" sheet="1" objects="1" scenarios="1"/>
  <protectedRanges>
    <protectedRange password="9DAA" sqref="B2:B8 B10:B19 D3:D8 B22:B31 C21:E31 B77:B96 D77:D96 F77:F96 B38 B39:B75 B34:B37" name="Диапазон1"/>
  </protectedRanges>
  <mergeCells count="5">
    <mergeCell ref="A20:E20"/>
    <mergeCell ref="A33:B33"/>
    <mergeCell ref="C1:D1"/>
    <mergeCell ref="A9:B9"/>
    <mergeCell ref="A1:B1"/>
  </mergeCells>
  <pageMargins left="0.7" right="0.7" top="0.75" bottom="0.75" header="0.3" footer="0.3"/>
  <pageSetup paperSize="9" scale="4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Лист3!$E$2</xm:f>
          </x14:formula1>
          <xm:sqref>B22</xm:sqref>
        </x14:dataValidation>
        <x14:dataValidation type="list" allowBlank="1" showInputMessage="1" showErrorMessage="1">
          <x14:formula1>
            <xm:f>Лист3!$C$2:$C$9</xm:f>
          </x14:formula1>
          <xm:sqref>B53 B42</xm:sqref>
        </x14:dataValidation>
        <x14:dataValidation type="list" allowBlank="1" showInputMessage="1" showErrorMessage="1">
          <x14:formula1>
            <xm:f>Лист3!$F$2:$F$3</xm:f>
          </x14:formula1>
          <xm:sqref>B35</xm:sqref>
        </x14:dataValidation>
        <x14:dataValidation type="list" allowBlank="1" showInputMessage="1" showErrorMessage="1">
          <x14:formula1>
            <xm:f>Лист3!$G$2:$G$5</xm:f>
          </x14:formula1>
          <xm:sqref>B36</xm:sqref>
        </x14:dataValidation>
        <x14:dataValidation type="list" allowBlank="1" showInputMessage="1" showErrorMessage="1">
          <x14:formula1>
            <xm:f>Лист3!$I$2:$I$3</xm:f>
          </x14:formula1>
          <xm:sqref>B51:B52</xm:sqref>
        </x14:dataValidation>
        <x14:dataValidation type="list" allowBlank="1" showInputMessage="1" showErrorMessage="1">
          <x14:formula1>
            <xm:f>Лист3!$J$2:$J$14</xm:f>
          </x14:formula1>
          <xm:sqref>B77 D77 F77</xm:sqref>
        </x14:dataValidation>
        <x14:dataValidation type="list" allowBlank="1" showInputMessage="1" showErrorMessage="1">
          <x14:formula1>
            <xm:f>Лист3!$K$2:$K$3</xm:f>
          </x14:formula1>
          <xm:sqref>B78:B80 B82 B84 B86 B88 B90 D78:D80 D82 D84 D86 D88 D90 F78:F80 F82 F84 F86 F88 F90</xm:sqref>
        </x14:dataValidation>
        <x14:dataValidation type="list" allowBlank="1" showInputMessage="1" showErrorMessage="1">
          <x14:formula1>
            <xm:f>Лист3!$L$2:$L$8</xm:f>
          </x14:formula1>
          <xm:sqref>B81 B83 B85 B87 B89 B91:B92 D81 D83 D85 D87 D89 D91:D92 F81 F83 F85 F87 F89 F91:F92</xm:sqref>
        </x14:dataValidation>
        <x14:dataValidation type="list" allowBlank="1" showInputMessage="1" showErrorMessage="1">
          <x14:formula1>
            <xm:f>Лист3!$M$2:$M$13</xm:f>
          </x14:formula1>
          <xm:sqref>D23 D26 D29</xm:sqref>
        </x14:dataValidation>
        <x14:dataValidation type="list" allowBlank="1" showInputMessage="1" showErrorMessage="1">
          <x14:formula1>
            <xm:f>Лист3!$N$2:$N$8</xm:f>
          </x14:formula1>
          <xm:sqref>E23 E26 E29</xm:sqref>
        </x14:dataValidation>
        <x14:dataValidation type="list" allowBlank="1" showInputMessage="1" showErrorMessage="1">
          <x14:formula1>
            <xm:f>Лист3!$C$2:$C$14</xm:f>
          </x14:formula1>
          <xm:sqref>B24:B25 B27:B28 B30:B31</xm:sqref>
        </x14:dataValidation>
        <x14:dataValidation type="list" allowBlank="1" showInputMessage="1" showErrorMessage="1">
          <x14:formula1>
            <xm:f>Лист3!$B$2:$B$25</xm:f>
          </x14:formula1>
          <xm:sqref>B23 B26 B29</xm:sqref>
        </x14:dataValidation>
        <x14:dataValidation type="list" allowBlank="1" showInputMessage="1" showErrorMessage="1">
          <x14:formula1>
            <xm:f>Лист3!$O$3:$O$13</xm:f>
          </x14:formula1>
          <xm:sqref>B39</xm:sqref>
        </x14:dataValidation>
        <x14:dataValidation type="list" allowBlank="1" showInputMessage="1" showErrorMessage="1">
          <x14:formula1>
            <xm:f>Лист3!$D$3:$D$5</xm:f>
          </x14:formula1>
          <xm:sqref>B64 B67 B70 B73</xm:sqref>
        </x14:dataValidation>
        <x14:dataValidation type="list" allowBlank="1" showInputMessage="1" showErrorMessage="1">
          <x14:formula1>
            <xm:f>Лист3!$H$2:$H$3</xm:f>
          </x14:formula1>
          <xm:sqref>B38 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opLeftCell="A68" workbookViewId="0">
      <selection activeCell="E78" sqref="E78"/>
    </sheetView>
  </sheetViews>
  <sheetFormatPr defaultColWidth="25.109375" defaultRowHeight="14.4" x14ac:dyDescent="0.3"/>
  <sheetData>
    <row r="1" spans="1:2" x14ac:dyDescent="0.3">
      <c r="A1" s="26" t="s">
        <v>0</v>
      </c>
      <c r="B1" s="26"/>
    </row>
    <row r="2" spans="1:2" x14ac:dyDescent="0.3">
      <c r="A2" t="str">
        <f>'Данные ТЭМ-104'!A3</f>
        <v>Наименование компании</v>
      </c>
      <c r="B2">
        <f>'Данные ТЭМ-104'!B3</f>
        <v>0</v>
      </c>
    </row>
    <row r="3" spans="1:2" x14ac:dyDescent="0.3">
      <c r="A3" t="str">
        <f>'Данные ТЭМ-104'!A4</f>
        <v>Наименование абонента</v>
      </c>
      <c r="B3">
        <f>'Данные ТЭМ-104'!B4</f>
        <v>0</v>
      </c>
    </row>
    <row r="4" spans="1:2" x14ac:dyDescent="0.3">
      <c r="A4" t="str">
        <f>'Данные ТЭМ-104'!A5</f>
        <v>Адрес абонента</v>
      </c>
      <c r="B4">
        <f>'Данные ТЭМ-104'!B5</f>
        <v>0</v>
      </c>
    </row>
    <row r="5" spans="1:2" x14ac:dyDescent="0.3">
      <c r="A5" t="str">
        <f>'Данные ТЭМ-104'!A6</f>
        <v>Энергоснабжающая организация</v>
      </c>
      <c r="B5">
        <f>'Данные ТЭМ-104'!B6</f>
        <v>0</v>
      </c>
    </row>
    <row r="6" spans="1:2" x14ac:dyDescent="0.3">
      <c r="A6" t="str">
        <f>'Данные ТЭМ-104'!A7</f>
        <v>Организация автор проекта</v>
      </c>
      <c r="B6">
        <f>'Данные ТЭМ-104'!B7</f>
        <v>0</v>
      </c>
    </row>
    <row r="7" spans="1:2" x14ac:dyDescent="0.3">
      <c r="A7" t="str">
        <f>'Данные ТЭМ-104'!A8</f>
        <v>Наименование монтажной организации</v>
      </c>
      <c r="B7">
        <f>'Данные ТЭМ-104'!B8</f>
        <v>0</v>
      </c>
    </row>
    <row r="8" spans="1:2" x14ac:dyDescent="0.3">
      <c r="A8" s="26" t="s">
        <v>17</v>
      </c>
      <c r="B8" s="26"/>
    </row>
    <row r="9" spans="1:2" x14ac:dyDescent="0.3">
      <c r="A9" t="str">
        <f>'Данные ТЭМ-104'!C3</f>
        <v>Поставщик тепла</v>
      </c>
      <c r="B9" t="str">
        <f>'Данные ТЭМ-104'!D3</f>
        <v>Теплоснаб</v>
      </c>
    </row>
    <row r="10" spans="1:2" x14ac:dyDescent="0.3">
      <c r="A10" t="str">
        <f>'Данные ТЭМ-104'!C4</f>
        <v>Схема подключение отопления</v>
      </c>
      <c r="B10" t="str">
        <f>'Данные ТЭМ-104'!D4</f>
        <v>Зависимая</v>
      </c>
    </row>
    <row r="11" spans="1:2" x14ac:dyDescent="0.3">
      <c r="A11" t="str">
        <f>'Данные ТЭМ-104'!C5</f>
        <v>Система теплоснабжения</v>
      </c>
      <c r="B11" t="str">
        <f>'Данные ТЭМ-104'!D5</f>
        <v>Открытая</v>
      </c>
    </row>
    <row r="12" spans="1:2" x14ac:dyDescent="0.3">
      <c r="A12" t="str">
        <f>'Данные ТЭМ-104'!C6</f>
        <v>Температурный график</v>
      </c>
      <c r="B12" t="str">
        <f>'Данные ТЭМ-104'!D6</f>
        <v>150-70</v>
      </c>
    </row>
    <row r="13" spans="1:2" x14ac:dyDescent="0.3">
      <c r="A13" t="str">
        <f>'Данные ТЭМ-104'!C7</f>
        <v>Давление на вводе Р1 (Мпа)</v>
      </c>
      <c r="B13">
        <f>'Данные ТЭМ-104'!D7</f>
        <v>0.8</v>
      </c>
    </row>
    <row r="14" spans="1:2" x14ac:dyDescent="0.3">
      <c r="A14" t="str">
        <f>'Данные ТЭМ-104'!C8</f>
        <v>Давление на вводе P2 (Мпа)</v>
      </c>
      <c r="B14">
        <f>'Данные ТЭМ-104'!D8</f>
        <v>0.4</v>
      </c>
    </row>
    <row r="15" spans="1:2" x14ac:dyDescent="0.3">
      <c r="A15" s="26" t="s">
        <v>18</v>
      </c>
      <c r="B15" s="26"/>
    </row>
    <row r="16" spans="1:2" x14ac:dyDescent="0.3">
      <c r="A16" t="str">
        <f>'Данные ТЭМ-104'!A10</f>
        <v xml:space="preserve">Отопление (макс) Гкал/час </v>
      </c>
      <c r="B16">
        <f>'Данные ТЭМ-104'!B10</f>
        <v>1</v>
      </c>
    </row>
    <row r="17" spans="1:5" x14ac:dyDescent="0.3">
      <c r="A17" t="str">
        <f>'Данные ТЭМ-104'!A11</f>
        <v>Отопление (макс) Т/час</v>
      </c>
      <c r="B17">
        <f>'Данные ТЭМ-104'!B11</f>
        <v>4</v>
      </c>
    </row>
    <row r="18" spans="1:5" x14ac:dyDescent="0.3">
      <c r="A18" t="str">
        <f>'Данные ТЭМ-104'!A12</f>
        <v>Вентиляция (макс) Гкал/час</v>
      </c>
      <c r="B18">
        <f>'Данные ТЭМ-104'!B12</f>
        <v>1</v>
      </c>
    </row>
    <row r="19" spans="1:5" x14ac:dyDescent="0.3">
      <c r="A19" t="str">
        <f>'Данные ТЭМ-104'!A13</f>
        <v>Вентиляция (макс) Т/час</v>
      </c>
      <c r="B19">
        <f>'Данные ТЭМ-104'!B13</f>
        <v>4</v>
      </c>
    </row>
    <row r="20" spans="1:5" x14ac:dyDescent="0.3">
      <c r="A20" t="str">
        <f>'Данные ТЭМ-104'!A14</f>
        <v>Итого Гкал/час</v>
      </c>
      <c r="B20">
        <f>'Данные ТЭМ-104'!B14</f>
        <v>2</v>
      </c>
    </row>
    <row r="21" spans="1:5" x14ac:dyDescent="0.3">
      <c r="A21" t="str">
        <f>'Данные ТЭМ-104'!A15</f>
        <v>Итого Т/час</v>
      </c>
      <c r="B21">
        <f>'Данные ТЭМ-104'!B15</f>
        <v>8</v>
      </c>
    </row>
    <row r="22" spans="1:5" x14ac:dyDescent="0.3">
      <c r="A22" t="str">
        <f>'Данные ТЭМ-104'!A16</f>
        <v>ГВС (средне суточная) зимний период Гкал/час</v>
      </c>
      <c r="B22">
        <f>'Данные ТЭМ-104'!B16</f>
        <v>1</v>
      </c>
    </row>
    <row r="23" spans="1:5" x14ac:dyDescent="0.3">
      <c r="A23" t="str">
        <f>'Данные ТЭМ-104'!A17</f>
        <v>ГВС (средне суточная) зимний период Т/час</v>
      </c>
      <c r="B23">
        <f>'Данные ТЭМ-104'!B17</f>
        <v>1</v>
      </c>
    </row>
    <row r="24" spans="1:5" x14ac:dyDescent="0.3">
      <c r="A24" t="str">
        <f>'Данные ТЭМ-104'!A18</f>
        <v>ГВС (средне суточная) летний период  Гкал/час</v>
      </c>
      <c r="B24">
        <f>'Данные ТЭМ-104'!B18</f>
        <v>1</v>
      </c>
    </row>
    <row r="25" spans="1:5" x14ac:dyDescent="0.3">
      <c r="A25" t="str">
        <f>'Данные ТЭМ-104'!A19</f>
        <v>ГВС (средне суточная) летний период  Т/час</v>
      </c>
      <c r="B25">
        <f>'Данные ТЭМ-104'!B19</f>
        <v>1</v>
      </c>
      <c r="C25" s="26" t="s">
        <v>29</v>
      </c>
      <c r="D25" s="26"/>
    </row>
    <row r="26" spans="1:5" x14ac:dyDescent="0.3">
      <c r="A26" s="17"/>
      <c r="B26" s="17" t="s">
        <v>185</v>
      </c>
      <c r="C26" s="17" t="s">
        <v>41</v>
      </c>
      <c r="D26" s="17" t="s">
        <v>42</v>
      </c>
      <c r="E26" s="17" t="s">
        <v>43</v>
      </c>
    </row>
    <row r="27" spans="1:5" x14ac:dyDescent="0.3">
      <c r="A27" s="17" t="str">
        <f>'Данные ТЭМ-104'!A22</f>
        <v>Теплосчетчик</v>
      </c>
      <c r="B27" s="17" t="str">
        <f>'Данные ТЭМ-104'!B22</f>
        <v>ТЭМ-104 (ТЭСМА)</v>
      </c>
      <c r="C27" s="17">
        <f>'Данные ТЭМ-104'!C22</f>
        <v>325552</v>
      </c>
      <c r="D27" s="17" t="s">
        <v>186</v>
      </c>
      <c r="E27" s="17" t="s">
        <v>186</v>
      </c>
    </row>
    <row r="28" spans="1:5" ht="15" thickBot="1" x14ac:dyDescent="0.35">
      <c r="A28" s="18" t="s">
        <v>182</v>
      </c>
      <c r="B28" s="17" t="str">
        <f>'Данные ТЭМ-104'!B23</f>
        <v>РСМ-05.07</v>
      </c>
      <c r="C28" s="17"/>
      <c r="D28" s="17" t="str">
        <f>'Данные ТЭМ-104'!D23</f>
        <v>КТСБ</v>
      </c>
      <c r="E28" s="17" t="str">
        <f>'Данные ТЭМ-104'!E23</f>
        <v>ДИД</v>
      </c>
    </row>
    <row r="29" spans="1:5" x14ac:dyDescent="0.3">
      <c r="A29" s="17" t="str">
        <f>'Данные ТЭМ-104'!A24</f>
        <v>Ду/№ подача</v>
      </c>
      <c r="B29" s="17">
        <f>'Данные ТЭМ-104'!B24</f>
        <v>50</v>
      </c>
      <c r="C29" s="17">
        <f>'Данные ТЭМ-104'!C24</f>
        <v>234350</v>
      </c>
      <c r="D29" s="17">
        <f>'Данные ТЭМ-104'!D24</f>
        <v>444</v>
      </c>
      <c r="E29" s="17">
        <f>'Данные ТЭМ-104'!E24</f>
        <v>444</v>
      </c>
    </row>
    <row r="30" spans="1:5" x14ac:dyDescent="0.3">
      <c r="A30" s="17" t="str">
        <f>'Данные ТЭМ-104'!A25</f>
        <v>Ду/№ обратка</v>
      </c>
      <c r="B30" s="17">
        <f>'Данные ТЭМ-104'!B25</f>
        <v>50</v>
      </c>
      <c r="C30" s="17">
        <f>'Данные ТЭМ-104'!C25</f>
        <v>23430</v>
      </c>
      <c r="D30" s="17">
        <f>'Данные ТЭМ-104'!D25</f>
        <v>444</v>
      </c>
      <c r="E30" s="17">
        <f>'Данные ТЭМ-104'!E25</f>
        <v>44</v>
      </c>
    </row>
    <row r="31" spans="1:5" ht="15" thickBot="1" x14ac:dyDescent="0.35">
      <c r="A31" s="18" t="s">
        <v>183</v>
      </c>
      <c r="B31" s="17" t="str">
        <f>'Данные ТЭМ-104'!B26</f>
        <v>РСМ-05.07</v>
      </c>
      <c r="C31" s="17"/>
      <c r="D31" s="17" t="str">
        <f>'Данные ТЭМ-104'!D26</f>
        <v>КТСБ</v>
      </c>
      <c r="E31" s="17" t="str">
        <f>'Данные ТЭМ-104'!E26</f>
        <v>ДИД</v>
      </c>
    </row>
    <row r="32" spans="1:5" x14ac:dyDescent="0.3">
      <c r="A32" s="17" t="str">
        <f>'Данные ТЭМ-104'!A27</f>
        <v>Ду/№ подача</v>
      </c>
      <c r="B32" s="17">
        <f>'Данные ТЭМ-104'!B27</f>
        <v>50</v>
      </c>
      <c r="C32" s="17">
        <f>'Данные ТЭМ-104'!C27</f>
        <v>23456</v>
      </c>
      <c r="D32" s="17">
        <f>'Данные ТЭМ-104'!D27</f>
        <v>444</v>
      </c>
      <c r="E32" s="17">
        <f>'Данные ТЭМ-104'!E27</f>
        <v>44</v>
      </c>
    </row>
    <row r="33" spans="1:5" x14ac:dyDescent="0.3">
      <c r="A33" s="17" t="str">
        <f>'Данные ТЭМ-104'!A28</f>
        <v>Ду/№ обратка</v>
      </c>
      <c r="B33" s="17">
        <f>'Данные ТЭМ-104'!B28</f>
        <v>50</v>
      </c>
      <c r="C33" s="17">
        <f>'Данные ТЭМ-104'!C28</f>
        <v>75634</v>
      </c>
      <c r="D33" s="17">
        <f>'Данные ТЭМ-104'!D28</f>
        <v>444</v>
      </c>
      <c r="E33" s="17">
        <f>'Данные ТЭМ-104'!E28</f>
        <v>44</v>
      </c>
    </row>
    <row r="34" spans="1:5" ht="29.4" thickBot="1" x14ac:dyDescent="0.35">
      <c r="A34" s="19" t="s">
        <v>184</v>
      </c>
      <c r="B34" s="17" t="str">
        <f>'Данные ТЭМ-104'!B29</f>
        <v>РСМ-05.07</v>
      </c>
      <c r="C34" s="17"/>
      <c r="D34" s="17" t="str">
        <f>'Данные ТЭМ-104'!D29</f>
        <v>КТСБ</v>
      </c>
      <c r="E34" s="17" t="str">
        <f>'Данные ТЭМ-104'!E29</f>
        <v>ДИД</v>
      </c>
    </row>
    <row r="35" spans="1:5" x14ac:dyDescent="0.3">
      <c r="A35" s="17" t="str">
        <f>'Данные ТЭМ-104'!A30</f>
        <v>Ду/№ подача</v>
      </c>
      <c r="B35" s="17">
        <f>'Данные ТЭМ-104'!B30</f>
        <v>50</v>
      </c>
      <c r="C35" s="17">
        <f>'Данные ТЭМ-104'!C30</f>
        <v>2536</v>
      </c>
      <c r="D35" s="17">
        <f>'Данные ТЭМ-104'!D30</f>
        <v>44</v>
      </c>
      <c r="E35" s="17">
        <f>'Данные ТЭМ-104'!E30</f>
        <v>44</v>
      </c>
    </row>
    <row r="36" spans="1:5" x14ac:dyDescent="0.3">
      <c r="A36" s="17" t="str">
        <f>'Данные ТЭМ-104'!A31</f>
        <v>Ду/№ обратка</v>
      </c>
      <c r="B36" s="17">
        <f>'Данные ТЭМ-104'!B31</f>
        <v>50</v>
      </c>
      <c r="C36" s="17" t="str">
        <f>'Данные ТЭМ-104'!C31</f>
        <v>-</v>
      </c>
      <c r="D36" s="17">
        <f>'Данные ТЭМ-104'!D31</f>
        <v>44</v>
      </c>
      <c r="E36" s="17">
        <f>'Данные ТЭМ-104'!E31</f>
        <v>44</v>
      </c>
    </row>
    <row r="39" spans="1:5" x14ac:dyDescent="0.3">
      <c r="A39" s="4" t="s">
        <v>46</v>
      </c>
      <c r="B39" s="5" t="str">
        <f>B27</f>
        <v>ТЭМ-104 (ТЭСМА)</v>
      </c>
      <c r="C39" s="5"/>
      <c r="D39" s="4"/>
    </row>
    <row r="40" spans="1:5" x14ac:dyDescent="0.3">
      <c r="A40" s="4" t="s">
        <v>80</v>
      </c>
      <c r="B40" s="4"/>
      <c r="C40" s="4"/>
      <c r="D40" s="4"/>
    </row>
    <row r="41" spans="1:5" x14ac:dyDescent="0.3">
      <c r="A41" s="11" t="str">
        <f>'Данные ТЭМ-104'!A34</f>
        <v>Адрес в сети</v>
      </c>
      <c r="B41" s="11">
        <f>'Данные ТЭМ-104'!B34</f>
        <v>1</v>
      </c>
      <c r="C41" s="4"/>
      <c r="D41" s="4"/>
    </row>
    <row r="42" spans="1:5" x14ac:dyDescent="0.3">
      <c r="A42" s="11" t="str">
        <f>'Данные ТЭМ-104'!A35</f>
        <v>Интерфейс</v>
      </c>
      <c r="B42" s="11" t="str">
        <f>'Данные ТЭМ-104'!B35</f>
        <v>RS232</v>
      </c>
      <c r="C42" s="4"/>
      <c r="D42" s="4"/>
    </row>
    <row r="43" spans="1:5" x14ac:dyDescent="0.3">
      <c r="A43" s="11" t="str">
        <f>'Данные ТЭМ-104'!A36</f>
        <v>Скорость обмена</v>
      </c>
      <c r="B43" s="11">
        <f>'Данные ТЭМ-104'!B36</f>
        <v>9600</v>
      </c>
      <c r="C43" s="4"/>
      <c r="D43" s="4"/>
    </row>
    <row r="44" spans="1:5" x14ac:dyDescent="0.3">
      <c r="A44" s="11" t="str">
        <f>'Данные ТЭМ-104'!A37</f>
        <v>Индикация давления P</v>
      </c>
      <c r="B44" s="11" t="str">
        <f>'Данные ТЭМ-104'!B37</f>
        <v>да</v>
      </c>
      <c r="C44" s="4"/>
      <c r="D44" s="4"/>
    </row>
    <row r="45" spans="1:5" x14ac:dyDescent="0.3">
      <c r="A45" s="11" t="str">
        <f>'Данные ТЭМ-104'!A38</f>
        <v>Вывод доп. Q</v>
      </c>
      <c r="B45" s="11" t="str">
        <f>'Данные ТЭМ-104'!B38</f>
        <v>нет</v>
      </c>
      <c r="C45" s="4"/>
      <c r="D45" s="4"/>
    </row>
    <row r="46" spans="1:5" x14ac:dyDescent="0.3">
      <c r="A46" s="11" t="str">
        <f>'Данные ТЭМ-104'!A39</f>
        <v>Токовый выход</v>
      </c>
      <c r="B46" s="11" t="str">
        <f>'Данные ТЭМ-104'!B39</f>
        <v>Т1</v>
      </c>
      <c r="C46" s="4"/>
      <c r="D46" s="4"/>
    </row>
    <row r="47" spans="1:5" x14ac:dyDescent="0.3">
      <c r="A47" s="4"/>
      <c r="B47" s="4"/>
      <c r="C47" s="4"/>
      <c r="D47" s="4"/>
    </row>
    <row r="48" spans="1:5" x14ac:dyDescent="0.3">
      <c r="A48" s="4" t="s">
        <v>47</v>
      </c>
      <c r="B48" s="4"/>
      <c r="C48" s="4"/>
      <c r="D48" s="4"/>
    </row>
    <row r="49" spans="1:4" x14ac:dyDescent="0.3">
      <c r="A49" s="4" t="str">
        <f>'Данные ТЭМ-104'!A42</f>
        <v>Ду1</v>
      </c>
      <c r="B49" s="11">
        <f>'Данные ТЭМ-104'!B42</f>
        <v>50</v>
      </c>
      <c r="C49" s="4"/>
      <c r="D49" s="4"/>
    </row>
    <row r="50" spans="1:4" x14ac:dyDescent="0.3">
      <c r="A50" s="4" t="str">
        <f>'Данные ТЭМ-104'!A43</f>
        <v>G1в</v>
      </c>
      <c r="B50" s="11">
        <f>'Данные ТЭМ-104'!B43</f>
        <v>60</v>
      </c>
      <c r="C50" s="4"/>
      <c r="D50" s="4"/>
    </row>
    <row r="51" spans="1:4" x14ac:dyDescent="0.3">
      <c r="A51" s="4" t="str">
        <f>'Данные ТЭМ-104'!A44</f>
        <v>G1↑</v>
      </c>
      <c r="B51" s="11">
        <f>'Данные ТЭМ-104'!B44</f>
        <v>100</v>
      </c>
      <c r="C51" s="4"/>
      <c r="D51" s="4"/>
    </row>
    <row r="52" spans="1:4" x14ac:dyDescent="0.3">
      <c r="A52" s="4" t="str">
        <f>'Данные ТЭМ-104'!A45</f>
        <v>G1↓</v>
      </c>
      <c r="B52" s="11">
        <f>'Данные ТЭМ-104'!B45</f>
        <v>0.25</v>
      </c>
      <c r="C52" s="4"/>
      <c r="D52" s="4"/>
    </row>
    <row r="53" spans="1:4" x14ac:dyDescent="0.3">
      <c r="A53" s="4" t="str">
        <f>'Данные ТЭМ-104'!A46</f>
        <v>Ду2</v>
      </c>
      <c r="B53" s="11">
        <f>'Данные ТЭМ-104'!B46</f>
        <v>50</v>
      </c>
      <c r="C53" s="4"/>
      <c r="D53" s="4"/>
    </row>
    <row r="54" spans="1:4" x14ac:dyDescent="0.3">
      <c r="A54" s="4" t="str">
        <f>'Данные ТЭМ-104'!A47</f>
        <v>G2в</v>
      </c>
      <c r="B54" s="11">
        <f>'Данные ТЭМ-104'!B47</f>
        <v>60</v>
      </c>
      <c r="C54" s="4"/>
      <c r="D54" s="4"/>
    </row>
    <row r="55" spans="1:4" x14ac:dyDescent="0.3">
      <c r="A55" s="4" t="str">
        <f>'Данные ТЭМ-104'!A48</f>
        <v>G2↑</v>
      </c>
      <c r="B55" s="11">
        <f>'Данные ТЭМ-104'!B48</f>
        <v>100</v>
      </c>
      <c r="C55" s="4"/>
      <c r="D55" s="4"/>
    </row>
    <row r="56" spans="1:4" x14ac:dyDescent="0.3">
      <c r="A56" s="4" t="str">
        <f>'Данные ТЭМ-104'!A49</f>
        <v>G2↓</v>
      </c>
      <c r="B56" s="11">
        <f>'Данные ТЭМ-104'!B49</f>
        <v>0.25</v>
      </c>
      <c r="C56" s="4"/>
      <c r="D56" s="4"/>
    </row>
    <row r="57" spans="1:4" x14ac:dyDescent="0.3">
      <c r="A57" s="4" t="str">
        <f>'Данные ТЭМ-104'!A50</f>
        <v xml:space="preserve">Тип входов </v>
      </c>
      <c r="B57" s="11">
        <f>'Данные ТЭМ-104'!B50</f>
        <v>0</v>
      </c>
      <c r="C57" s="4"/>
      <c r="D57" s="4"/>
    </row>
    <row r="58" spans="1:4" x14ac:dyDescent="0.3">
      <c r="A58" s="4" t="str">
        <f>'Данные ТЭМ-104'!A51</f>
        <v>G3</v>
      </c>
      <c r="B58" s="11" t="str">
        <f>'Данные ТЭМ-104'!B51</f>
        <v>импульсные</v>
      </c>
      <c r="C58" s="4"/>
      <c r="D58" s="4"/>
    </row>
    <row r="59" spans="1:4" x14ac:dyDescent="0.3">
      <c r="A59" s="4" t="str">
        <f>'Данные ТЭМ-104'!A52</f>
        <v>G4</v>
      </c>
      <c r="B59" s="11" t="str">
        <f>'Данные ТЭМ-104'!B52</f>
        <v>импульсные</v>
      </c>
      <c r="C59" s="4"/>
      <c r="D59" s="4"/>
    </row>
    <row r="60" spans="1:4" x14ac:dyDescent="0.3">
      <c r="A60" s="4" t="str">
        <f>'Данные ТЭМ-104'!A53</f>
        <v>Ду3</v>
      </c>
      <c r="B60" s="11">
        <f>'Данные ТЭМ-104'!B53</f>
        <v>50</v>
      </c>
      <c r="C60" s="4"/>
      <c r="D60" s="4"/>
    </row>
    <row r="61" spans="1:4" x14ac:dyDescent="0.3">
      <c r="A61" s="4" t="str">
        <f>'Данные ТЭМ-104'!A54</f>
        <v>Ду4</v>
      </c>
      <c r="B61" s="11">
        <f>'Данные ТЭМ-104'!B54</f>
        <v>50</v>
      </c>
      <c r="C61" s="4"/>
      <c r="D61" s="4"/>
    </row>
    <row r="62" spans="1:4" x14ac:dyDescent="0.3">
      <c r="A62" s="4" t="str">
        <f>'Данные ТЭМ-104'!A55</f>
        <v>G3в</v>
      </c>
      <c r="B62" s="11">
        <f>'Данные ТЭМ-104'!B55</f>
        <v>50</v>
      </c>
      <c r="C62" s="4"/>
      <c r="D62" s="4"/>
    </row>
    <row r="63" spans="1:4" x14ac:dyDescent="0.3">
      <c r="A63" s="4" t="str">
        <f>'Данные ТЭМ-104'!A56</f>
        <v>Kv G3, л/имп</v>
      </c>
      <c r="B63" s="11">
        <f>'Данные ТЭМ-104'!B56</f>
        <v>1</v>
      </c>
      <c r="C63" s="4"/>
      <c r="D63" s="4"/>
    </row>
    <row r="64" spans="1:4" x14ac:dyDescent="0.3">
      <c r="A64" s="4" t="str">
        <f>'Данные ТЭМ-104'!A57</f>
        <v>G3↑</v>
      </c>
      <c r="B64" s="11">
        <f>'Данные ТЭМ-104'!B57</f>
        <v>100</v>
      </c>
      <c r="C64" s="4"/>
      <c r="D64" s="4"/>
    </row>
    <row r="65" spans="1:4" x14ac:dyDescent="0.3">
      <c r="A65" s="4" t="str">
        <f>'Данные ТЭМ-104'!A58</f>
        <v>G3↓</v>
      </c>
      <c r="B65" s="11">
        <f>'Данные ТЭМ-104'!B58</f>
        <v>0.25</v>
      </c>
      <c r="C65" s="4"/>
      <c r="D65" s="4"/>
    </row>
    <row r="66" spans="1:4" x14ac:dyDescent="0.3">
      <c r="A66" s="4" t="str">
        <f>'Данные ТЭМ-104'!A59</f>
        <v>G4в</v>
      </c>
      <c r="B66" s="11">
        <f>'Данные ТЭМ-104'!B59</f>
        <v>60</v>
      </c>
      <c r="C66" s="4"/>
      <c r="D66" s="4"/>
    </row>
    <row r="67" spans="1:4" x14ac:dyDescent="0.3">
      <c r="A67" s="4" t="str">
        <f>'Данные ТЭМ-104'!A60</f>
        <v>Kv G4, л/имп</v>
      </c>
      <c r="B67" s="11">
        <f>'Данные ТЭМ-104'!B60</f>
        <v>1</v>
      </c>
      <c r="C67" s="4"/>
      <c r="D67" s="4"/>
    </row>
    <row r="68" spans="1:4" x14ac:dyDescent="0.3">
      <c r="A68" s="4" t="str">
        <f>'Данные ТЭМ-104'!A61</f>
        <v>G4↑</v>
      </c>
      <c r="B68" s="11">
        <f>'Данные ТЭМ-104'!B61</f>
        <v>100</v>
      </c>
      <c r="C68" s="4"/>
      <c r="D68" s="4"/>
    </row>
    <row r="69" spans="1:4" x14ac:dyDescent="0.3">
      <c r="A69" s="4" t="str">
        <f>'Данные ТЭМ-104'!A62</f>
        <v>G4↓</v>
      </c>
      <c r="B69" s="11">
        <f>'Данные ТЭМ-104'!B62</f>
        <v>0.25</v>
      </c>
      <c r="C69" s="4"/>
      <c r="D69" s="4"/>
    </row>
    <row r="70" spans="1:4" x14ac:dyDescent="0.3">
      <c r="A70" s="4" t="str">
        <f>'Данные ТЭМ-104'!A63</f>
        <v>Тип ТСП</v>
      </c>
      <c r="B70" s="11" t="str">
        <f>'Данные ТЭМ-104'!B63</f>
        <v>1.3850</v>
      </c>
      <c r="C70" s="4"/>
      <c r="D70" s="4"/>
    </row>
    <row r="71" spans="1:4" x14ac:dyDescent="0.3">
      <c r="A71" s="4" t="str">
        <f>'Данные ТЭМ-104'!A64</f>
        <v>ДИД1 мА</v>
      </c>
      <c r="B71" s="11" t="str">
        <f>'Данные ТЭМ-104'!B64</f>
        <v>4-20</v>
      </c>
      <c r="C71" s="4"/>
      <c r="D71" s="4"/>
    </row>
    <row r="72" spans="1:4" x14ac:dyDescent="0.3">
      <c r="A72" s="4" t="str">
        <f>'Данные ТЭМ-104'!A65</f>
        <v>P max МПа</v>
      </c>
      <c r="B72" s="11">
        <f>'Данные ТЭМ-104'!B65</f>
        <v>1.6</v>
      </c>
      <c r="C72" s="4"/>
      <c r="D72" s="4"/>
    </row>
    <row r="73" spans="1:4" x14ac:dyDescent="0.3">
      <c r="A73" s="4" t="str">
        <f>'Данные ТЭМ-104'!A66</f>
        <v>P1 дог, МПа</v>
      </c>
      <c r="B73" s="11" t="str">
        <f>'Данные ТЭМ-104'!B66</f>
        <v>0.0</v>
      </c>
      <c r="C73" s="4"/>
      <c r="D73" s="4"/>
    </row>
    <row r="74" spans="1:4" x14ac:dyDescent="0.3">
      <c r="A74" s="4" t="str">
        <f>'Данные ТЭМ-104'!A67</f>
        <v>ДИД2 мА</v>
      </c>
      <c r="B74" s="11" t="str">
        <f>'Данные ТЭМ-104'!B67</f>
        <v>4-20</v>
      </c>
      <c r="C74" s="4"/>
      <c r="D74" s="4"/>
    </row>
    <row r="75" spans="1:4" x14ac:dyDescent="0.3">
      <c r="A75" s="4" t="str">
        <f>'Данные ТЭМ-104'!A68</f>
        <v>P max МПа</v>
      </c>
      <c r="B75" s="11">
        <f>'Данные ТЭМ-104'!B68</f>
        <v>1.6</v>
      </c>
      <c r="C75" s="4"/>
      <c r="D75" s="4"/>
    </row>
    <row r="76" spans="1:4" x14ac:dyDescent="0.3">
      <c r="A76" s="4" t="str">
        <f>'Данные ТЭМ-104'!A69</f>
        <v>P2 дог, МПа</v>
      </c>
      <c r="B76" s="11" t="str">
        <f>'Данные ТЭМ-104'!B69</f>
        <v>0.0</v>
      </c>
      <c r="C76" s="4"/>
      <c r="D76" s="4"/>
    </row>
    <row r="77" spans="1:4" x14ac:dyDescent="0.3">
      <c r="A77" s="4" t="str">
        <f>'Данные ТЭМ-104'!A70</f>
        <v>ДИД3 мА</v>
      </c>
      <c r="B77" s="11" t="str">
        <f>'Данные ТЭМ-104'!B70</f>
        <v>4-20</v>
      </c>
      <c r="C77" s="4"/>
      <c r="D77" s="4"/>
    </row>
    <row r="78" spans="1:4" x14ac:dyDescent="0.3">
      <c r="A78" s="4" t="str">
        <f>'Данные ТЭМ-104'!A71</f>
        <v>P max МПа</v>
      </c>
      <c r="B78" s="11">
        <f>'Данные ТЭМ-104'!B71</f>
        <v>1.6</v>
      </c>
      <c r="C78" s="4"/>
      <c r="D78" s="4"/>
    </row>
    <row r="79" spans="1:4" x14ac:dyDescent="0.3">
      <c r="A79" s="4" t="str">
        <f>'Данные ТЭМ-104'!A72</f>
        <v>P3 дог, МПа</v>
      </c>
      <c r="B79" s="11" t="str">
        <f>'Данные ТЭМ-104'!B72</f>
        <v>0.0</v>
      </c>
      <c r="C79" s="4"/>
      <c r="D79" s="4"/>
    </row>
    <row r="80" spans="1:4" x14ac:dyDescent="0.3">
      <c r="A80" s="4" t="str">
        <f>'Данные ТЭМ-104'!A73</f>
        <v>ДИД4 мА</v>
      </c>
      <c r="B80" s="11" t="str">
        <f>'Данные ТЭМ-104'!B73</f>
        <v>4-20</v>
      </c>
      <c r="C80" s="4"/>
      <c r="D80" s="4"/>
    </row>
    <row r="81" spans="1:10" x14ac:dyDescent="0.3">
      <c r="A81" s="4" t="str">
        <f>'Данные ТЭМ-104'!A74</f>
        <v>P max МПа</v>
      </c>
      <c r="B81" s="11">
        <f>'Данные ТЭМ-104'!B74</f>
        <v>1.6</v>
      </c>
      <c r="C81" s="4"/>
      <c r="D81" s="4"/>
    </row>
    <row r="82" spans="1:10" x14ac:dyDescent="0.3">
      <c r="A82" s="4" t="str">
        <f>'Данные ТЭМ-104'!A75</f>
        <v>P4 дог, МПа</v>
      </c>
      <c r="B82" s="11" t="str">
        <f>'Данные ТЭМ-104'!B75</f>
        <v>0.0</v>
      </c>
      <c r="C82" s="4"/>
      <c r="D82" s="4"/>
    </row>
    <row r="83" spans="1:10" x14ac:dyDescent="0.3">
      <c r="A83" s="4"/>
      <c r="B83" s="4"/>
      <c r="C83" s="4"/>
      <c r="D83" s="4"/>
    </row>
    <row r="84" spans="1:10" x14ac:dyDescent="0.3">
      <c r="A84" s="4"/>
      <c r="B84" s="4"/>
      <c r="C84" s="4"/>
      <c r="D84" s="4"/>
    </row>
    <row r="85" spans="1:10" x14ac:dyDescent="0.3">
      <c r="A85" s="4"/>
      <c r="B85" s="4"/>
      <c r="C85" s="4"/>
      <c r="D85" s="4"/>
    </row>
    <row r="86" spans="1:10" x14ac:dyDescent="0.3">
      <c r="A86" s="4"/>
      <c r="B86" s="4"/>
      <c r="C86" s="4"/>
      <c r="D86" s="4"/>
    </row>
    <row r="87" spans="1:10" x14ac:dyDescent="0.3">
      <c r="A87" s="20" t="str">
        <f>'Данные ТЭМ-104'!A77</f>
        <v>Параметры системы 1</v>
      </c>
      <c r="B87" s="20" t="str">
        <f>'Данные ТЭМ-104'!B77</f>
        <v>открытая</v>
      </c>
      <c r="C87" s="6"/>
      <c r="D87" s="4"/>
      <c r="J87" s="3"/>
    </row>
    <row r="88" spans="1:10" x14ac:dyDescent="0.3">
      <c r="A88" s="20" t="str">
        <f>'Данные ТЭМ-104'!A78</f>
        <v>G1</v>
      </c>
      <c r="B88" s="20" t="str">
        <f>'Данные ТЭМ-104'!B78</f>
        <v>измеряемая</v>
      </c>
      <c r="C88" s="6"/>
      <c r="D88" s="4"/>
      <c r="J88" s="3"/>
    </row>
    <row r="89" spans="1:10" x14ac:dyDescent="0.3">
      <c r="A89" s="20" t="str">
        <f>'Данные ТЭМ-104'!A79</f>
        <v xml:space="preserve">G2 </v>
      </c>
      <c r="B89" s="20" t="str">
        <f>'Данные ТЭМ-104'!B79</f>
        <v>измеряемая</v>
      </c>
      <c r="C89" s="6"/>
      <c r="D89" s="4"/>
      <c r="J89" s="3"/>
    </row>
    <row r="90" spans="1:10" x14ac:dyDescent="0.3">
      <c r="A90" s="20" t="str">
        <f>'Данные ТЭМ-104'!A80</f>
        <v>Тп</v>
      </c>
      <c r="B90" s="20" t="str">
        <f>'Данные ТЭМ-104'!B80</f>
        <v>измеряемая</v>
      </c>
      <c r="C90" s="6"/>
      <c r="D90" s="4"/>
      <c r="J90" s="3"/>
    </row>
    <row r="91" spans="1:10" x14ac:dyDescent="0.3">
      <c r="A91" s="20" t="str">
        <f>'Данные ТЭМ-104'!A81</f>
        <v>Изм.канал/Тп</v>
      </c>
      <c r="B91" s="20">
        <f>'Данные ТЭМ-104'!B81</f>
        <v>1</v>
      </c>
      <c r="C91" s="6"/>
      <c r="D91" s="4"/>
      <c r="J91" s="3"/>
    </row>
    <row r="92" spans="1:10" x14ac:dyDescent="0.3">
      <c r="A92" s="20" t="str">
        <f>'Данные ТЭМ-104'!A82</f>
        <v>То</v>
      </c>
      <c r="B92" s="20" t="str">
        <f>'Данные ТЭМ-104'!B82</f>
        <v>измеряемая</v>
      </c>
      <c r="C92" s="6"/>
      <c r="D92" s="4"/>
      <c r="J92" s="3"/>
    </row>
    <row r="93" spans="1:10" x14ac:dyDescent="0.3">
      <c r="A93" s="20" t="str">
        <f>'Данные ТЭМ-104'!A83</f>
        <v>Изм.канал/То</v>
      </c>
      <c r="B93" s="20">
        <f>'Данные ТЭМ-104'!B83</f>
        <v>1</v>
      </c>
      <c r="C93" s="6"/>
      <c r="D93" s="4"/>
      <c r="J93" s="3"/>
    </row>
    <row r="94" spans="1:10" x14ac:dyDescent="0.3">
      <c r="A94" s="20" t="str">
        <f>'Данные ТЭМ-104'!A84</f>
        <v>Тх</v>
      </c>
      <c r="B94" s="20" t="str">
        <f>'Данные ТЭМ-104'!B84</f>
        <v>измеряемая</v>
      </c>
      <c r="C94" s="6"/>
      <c r="D94" s="4"/>
      <c r="J94" s="3"/>
    </row>
    <row r="95" spans="1:10" x14ac:dyDescent="0.3">
      <c r="A95" s="20" t="str">
        <f>'Данные ТЭМ-104'!A85</f>
        <v>Изм.канал/Тх</v>
      </c>
      <c r="B95" s="20">
        <f>'Данные ТЭМ-104'!B85</f>
        <v>1</v>
      </c>
      <c r="C95" s="6"/>
      <c r="D95" s="4"/>
      <c r="J95" s="3"/>
    </row>
    <row r="96" spans="1:10" x14ac:dyDescent="0.3">
      <c r="A96" s="20" t="str">
        <f>'Данные ТЭМ-104'!A86</f>
        <v>Pп</v>
      </c>
      <c r="B96" s="20" t="str">
        <f>'Данные ТЭМ-104'!B86</f>
        <v>измеряемая</v>
      </c>
      <c r="C96" s="6"/>
      <c r="D96" s="4"/>
      <c r="J96" s="3"/>
    </row>
    <row r="97" spans="1:10" x14ac:dyDescent="0.3">
      <c r="A97" s="20" t="str">
        <f>'Данные ТЭМ-104'!A87</f>
        <v>Изм. Канал/Рп</v>
      </c>
      <c r="B97" s="20">
        <f>'Данные ТЭМ-104'!B87</f>
        <v>1</v>
      </c>
      <c r="C97" s="6"/>
      <c r="D97" s="4"/>
      <c r="J97" s="3"/>
    </row>
    <row r="98" spans="1:10" x14ac:dyDescent="0.3">
      <c r="A98" s="20" t="str">
        <f>'Данные ТЭМ-104'!A88</f>
        <v>Pо</v>
      </c>
      <c r="B98" s="20" t="str">
        <f>'Данные ТЭМ-104'!B88</f>
        <v>измеряемая</v>
      </c>
      <c r="C98" s="6"/>
      <c r="D98" s="4"/>
      <c r="J98" s="3"/>
    </row>
    <row r="99" spans="1:10" x14ac:dyDescent="0.3">
      <c r="A99" s="20" t="str">
        <f>'Данные ТЭМ-104'!A89</f>
        <v>Изм. Канал/Ро</v>
      </c>
      <c r="B99" s="20">
        <f>'Данные ТЭМ-104'!B89</f>
        <v>1</v>
      </c>
      <c r="C99" s="6"/>
      <c r="D99" s="4"/>
      <c r="J99" s="3"/>
    </row>
    <row r="100" spans="1:10" x14ac:dyDescent="0.3">
      <c r="A100" s="20" t="str">
        <f>'Данные ТЭМ-104'!A90</f>
        <v>Pх</v>
      </c>
      <c r="B100" s="20" t="str">
        <f>'Данные ТЭМ-104'!B90</f>
        <v>измеряемая</v>
      </c>
      <c r="C100" s="6"/>
      <c r="D100" s="4"/>
      <c r="J100" s="3"/>
    </row>
    <row r="101" spans="1:10" x14ac:dyDescent="0.3">
      <c r="A101" s="20" t="str">
        <f>'Данные ТЭМ-104'!A91</f>
        <v>Изм. Канал/Рх</v>
      </c>
      <c r="B101" s="20">
        <f>'Данные ТЭМ-104'!B91</f>
        <v>1</v>
      </c>
      <c r="C101" s="6"/>
      <c r="D101" s="4"/>
      <c r="J101" s="3"/>
    </row>
    <row r="102" spans="1:10" x14ac:dyDescent="0.3">
      <c r="A102" s="20" t="str">
        <f>'Данные ТЭМ-104'!A92</f>
        <v>Δt↓, °С</v>
      </c>
      <c r="B102" s="20">
        <f>'Данные ТЭМ-104'!B92</f>
        <v>1</v>
      </c>
      <c r="C102" s="6"/>
      <c r="D102" s="4"/>
      <c r="J102" s="3"/>
    </row>
    <row r="103" spans="1:10" x14ac:dyDescent="0.3">
      <c r="A103" s="20" t="str">
        <f>'Данные ТЭМ-104'!A93</f>
        <v>Останов</v>
      </c>
      <c r="B103" s="20" t="str">
        <f>'Данные ТЭМ-104'!B93</f>
        <v>нет</v>
      </c>
      <c r="C103" s="6"/>
      <c r="D103" s="4"/>
      <c r="J103" s="3"/>
    </row>
    <row r="104" spans="1:10" x14ac:dyDescent="0.3">
      <c r="A104" s="20" t="str">
        <f>'Данные ТЭМ-104'!A94</f>
        <v>Система</v>
      </c>
      <c r="B104" s="20" t="str">
        <f>'Данные ТЭМ-104'!B94</f>
        <v>вкл</v>
      </c>
      <c r="C104" s="6"/>
      <c r="D104" s="4"/>
      <c r="J104" s="3"/>
    </row>
    <row r="105" spans="1:10" x14ac:dyDescent="0.3">
      <c r="A105" s="20" t="str">
        <f>'Данные ТЭМ-104'!A95</f>
        <v>М2&gt;M1</v>
      </c>
      <c r="B105" s="20" t="str">
        <f>'Данные ТЭМ-104'!B95</f>
        <v>Q=Q1</v>
      </c>
      <c r="C105" s="6"/>
      <c r="D105" s="4"/>
      <c r="J105" s="3"/>
    </row>
    <row r="106" spans="1:10" x14ac:dyDescent="0.3">
      <c r="A106" s="20" t="str">
        <f>'Данные ТЭМ-104'!A96</f>
        <v>Режим работы</v>
      </c>
      <c r="B106" s="20" t="str">
        <f>'Данные ТЭМ-104'!B96</f>
        <v>основной</v>
      </c>
      <c r="C106" s="6"/>
      <c r="D106" s="4"/>
      <c r="J106" s="3"/>
    </row>
    <row r="107" spans="1:10" x14ac:dyDescent="0.3">
      <c r="A107" s="20" t="str">
        <f>'Данные ТЭМ-104'!C77</f>
        <v>Параметры системы 2</v>
      </c>
      <c r="B107" s="20" t="str">
        <f>'Данные ТЭМ-104'!D77</f>
        <v>открытая</v>
      </c>
      <c r="C107" s="6"/>
      <c r="D107" s="4"/>
    </row>
    <row r="108" spans="1:10" x14ac:dyDescent="0.3">
      <c r="A108" s="20" t="str">
        <f>'Данные ТЭМ-104'!C78</f>
        <v>G3</v>
      </c>
      <c r="B108" s="20" t="str">
        <f>'Данные ТЭМ-104'!D78</f>
        <v>измеряемая</v>
      </c>
      <c r="C108" s="6"/>
      <c r="D108" s="4"/>
    </row>
    <row r="109" spans="1:10" x14ac:dyDescent="0.3">
      <c r="A109" s="20" t="str">
        <f>'Данные ТЭМ-104'!C79</f>
        <v xml:space="preserve">G4 </v>
      </c>
      <c r="B109" s="20" t="str">
        <f>'Данные ТЭМ-104'!D79</f>
        <v>измеряемая</v>
      </c>
      <c r="C109" s="6"/>
      <c r="D109" s="4"/>
    </row>
    <row r="110" spans="1:10" x14ac:dyDescent="0.3">
      <c r="A110" s="20" t="str">
        <f>'Данные ТЭМ-104'!C80</f>
        <v>Тп</v>
      </c>
      <c r="B110" s="20" t="str">
        <f>'Данные ТЭМ-104'!D80</f>
        <v>измеряемая</v>
      </c>
      <c r="C110" s="6"/>
      <c r="D110" s="4"/>
    </row>
    <row r="111" spans="1:10" x14ac:dyDescent="0.3">
      <c r="A111" s="20" t="str">
        <f>'Данные ТЭМ-104'!C81</f>
        <v>Изм.канал/Тп</v>
      </c>
      <c r="B111" s="20">
        <f>'Данные ТЭМ-104'!D81</f>
        <v>1</v>
      </c>
      <c r="C111" s="6"/>
      <c r="D111" s="4"/>
    </row>
    <row r="112" spans="1:10" x14ac:dyDescent="0.3">
      <c r="A112" s="20" t="str">
        <f>'Данные ТЭМ-104'!C82</f>
        <v>То</v>
      </c>
      <c r="B112" s="20" t="str">
        <f>'Данные ТЭМ-104'!D82</f>
        <v>измеряемая</v>
      </c>
      <c r="C112" s="6"/>
      <c r="D112" s="4"/>
    </row>
    <row r="113" spans="1:4" x14ac:dyDescent="0.3">
      <c r="A113" s="20" t="str">
        <f>'Данные ТЭМ-104'!C83</f>
        <v>Изм.канал/То</v>
      </c>
      <c r="B113" s="20">
        <f>'Данные ТЭМ-104'!D83</f>
        <v>1</v>
      </c>
      <c r="C113" s="6"/>
      <c r="D113" s="4"/>
    </row>
    <row r="114" spans="1:4" x14ac:dyDescent="0.3">
      <c r="A114" s="20" t="str">
        <f>'Данные ТЭМ-104'!C84</f>
        <v>Тх</v>
      </c>
      <c r="B114" s="20" t="str">
        <f>'Данные ТЭМ-104'!D84</f>
        <v>измеряемая</v>
      </c>
      <c r="C114" s="6"/>
      <c r="D114" s="4"/>
    </row>
    <row r="115" spans="1:4" x14ac:dyDescent="0.3">
      <c r="A115" s="20" t="str">
        <f>'Данные ТЭМ-104'!C85</f>
        <v>Изм.канал/Тх</v>
      </c>
      <c r="B115" s="20">
        <f>'Данные ТЭМ-104'!D85</f>
        <v>1</v>
      </c>
      <c r="C115" s="6"/>
      <c r="D115" s="4"/>
    </row>
    <row r="116" spans="1:4" x14ac:dyDescent="0.3">
      <c r="A116" s="20" t="str">
        <f>'Данные ТЭМ-104'!C86</f>
        <v>Pп</v>
      </c>
      <c r="B116" s="20" t="str">
        <f>'Данные ТЭМ-104'!D86</f>
        <v>измеряемая</v>
      </c>
      <c r="C116" s="6"/>
      <c r="D116" s="4"/>
    </row>
    <row r="117" spans="1:4" x14ac:dyDescent="0.3">
      <c r="A117" s="20" t="str">
        <f>'Данные ТЭМ-104'!C87</f>
        <v>Изм. Канал/Рп</v>
      </c>
      <c r="B117" s="20">
        <f>'Данные ТЭМ-104'!D87</f>
        <v>1</v>
      </c>
      <c r="C117" s="6"/>
      <c r="D117" s="4"/>
    </row>
    <row r="118" spans="1:4" x14ac:dyDescent="0.3">
      <c r="A118" s="20" t="str">
        <f>'Данные ТЭМ-104'!C88</f>
        <v>Pо</v>
      </c>
      <c r="B118" s="20" t="str">
        <f>'Данные ТЭМ-104'!D88</f>
        <v>измеряемая</v>
      </c>
      <c r="C118" s="6"/>
      <c r="D118" s="4"/>
    </row>
    <row r="119" spans="1:4" x14ac:dyDescent="0.3">
      <c r="A119" s="20" t="str">
        <f>'Данные ТЭМ-104'!C89</f>
        <v>Изм. Канал/Ро</v>
      </c>
      <c r="B119" s="20">
        <f>'Данные ТЭМ-104'!D89</f>
        <v>1</v>
      </c>
      <c r="C119" s="6"/>
      <c r="D119" s="4"/>
    </row>
    <row r="120" spans="1:4" x14ac:dyDescent="0.3">
      <c r="A120" s="20" t="str">
        <f>'Данные ТЭМ-104'!C90</f>
        <v>Pх</v>
      </c>
      <c r="B120" s="20" t="str">
        <f>'Данные ТЭМ-104'!D90</f>
        <v>измеряемая</v>
      </c>
      <c r="C120" s="6"/>
      <c r="D120" s="4"/>
    </row>
    <row r="121" spans="1:4" x14ac:dyDescent="0.3">
      <c r="A121" s="20" t="str">
        <f>'Данные ТЭМ-104'!C91</f>
        <v>Изм. Канал/Рх</v>
      </c>
      <c r="B121" s="20">
        <f>'Данные ТЭМ-104'!D91</f>
        <v>1</v>
      </c>
      <c r="C121" s="6"/>
      <c r="D121" s="4"/>
    </row>
    <row r="122" spans="1:4" x14ac:dyDescent="0.3">
      <c r="A122" s="20" t="str">
        <f>'Данные ТЭМ-104'!C92</f>
        <v>Δt↓, °С</v>
      </c>
      <c r="B122" s="20">
        <f>'Данные ТЭМ-104'!D92</f>
        <v>1</v>
      </c>
      <c r="C122" s="6"/>
      <c r="D122" s="4"/>
    </row>
    <row r="123" spans="1:4" x14ac:dyDescent="0.3">
      <c r="A123" s="20" t="str">
        <f>'Данные ТЭМ-104'!C93</f>
        <v>Останов</v>
      </c>
      <c r="B123" s="20" t="str">
        <f>'Данные ТЭМ-104'!D93</f>
        <v>нет</v>
      </c>
      <c r="C123" s="6"/>
      <c r="D123" s="4"/>
    </row>
    <row r="124" spans="1:4" x14ac:dyDescent="0.3">
      <c r="A124" s="20" t="str">
        <f>'Данные ТЭМ-104'!C94</f>
        <v>Система</v>
      </c>
      <c r="B124" s="20" t="str">
        <f>'Данные ТЭМ-104'!D94</f>
        <v>вкл</v>
      </c>
      <c r="C124" s="6"/>
      <c r="D124" s="4"/>
    </row>
    <row r="125" spans="1:4" x14ac:dyDescent="0.3">
      <c r="A125" s="20" t="str">
        <f>'Данные ТЭМ-104'!C95</f>
        <v>М2&gt;M1</v>
      </c>
      <c r="B125" s="20" t="str">
        <f>'Данные ТЭМ-104'!D95</f>
        <v>Q=Q1</v>
      </c>
      <c r="C125" s="6"/>
      <c r="D125" s="4"/>
    </row>
    <row r="126" spans="1:4" x14ac:dyDescent="0.3">
      <c r="A126" s="20" t="str">
        <f>'Данные ТЭМ-104'!C96</f>
        <v>Режим работы</v>
      </c>
      <c r="B126" s="20" t="str">
        <f>'Данные ТЭМ-104'!D96</f>
        <v>основной</v>
      </c>
      <c r="C126" s="6"/>
      <c r="D126" s="4"/>
    </row>
    <row r="127" spans="1:4" x14ac:dyDescent="0.3">
      <c r="A127" s="20" t="str">
        <f>'Данные ТЭМ-104'!E77</f>
        <v>Параметры системы 3</v>
      </c>
      <c r="B127" s="20" t="str">
        <f>'Данные ТЭМ-104'!F77</f>
        <v>открытая</v>
      </c>
      <c r="C127" s="6"/>
      <c r="D127" s="4"/>
    </row>
    <row r="128" spans="1:4" x14ac:dyDescent="0.3">
      <c r="A128" s="20" t="str">
        <f>'Данные ТЭМ-104'!E78</f>
        <v>G3</v>
      </c>
      <c r="B128" s="20" t="str">
        <f>'Данные ТЭМ-104'!F78</f>
        <v>измеряемая</v>
      </c>
      <c r="C128" s="6"/>
      <c r="D128" s="4"/>
    </row>
    <row r="129" spans="1:4" x14ac:dyDescent="0.3">
      <c r="A129" s="20" t="str">
        <f>'Данные ТЭМ-104'!E79</f>
        <v xml:space="preserve">G4 </v>
      </c>
      <c r="B129" s="20" t="str">
        <f>'Данные ТЭМ-104'!F79</f>
        <v>измеряемая</v>
      </c>
      <c r="C129" s="6"/>
      <c r="D129" s="4"/>
    </row>
    <row r="130" spans="1:4" x14ac:dyDescent="0.3">
      <c r="A130" s="20" t="str">
        <f>'Данные ТЭМ-104'!E80</f>
        <v>Тп</v>
      </c>
      <c r="B130" s="20" t="str">
        <f>'Данные ТЭМ-104'!F80</f>
        <v>измеряемая</v>
      </c>
      <c r="C130" s="6"/>
      <c r="D130" s="4"/>
    </row>
    <row r="131" spans="1:4" x14ac:dyDescent="0.3">
      <c r="A131" s="20" t="str">
        <f>'Данные ТЭМ-104'!E81</f>
        <v>Изм.канал/Тп</v>
      </c>
      <c r="B131" s="20">
        <f>'Данные ТЭМ-104'!F81</f>
        <v>1</v>
      </c>
      <c r="C131" s="6"/>
      <c r="D131" s="4"/>
    </row>
    <row r="132" spans="1:4" x14ac:dyDescent="0.3">
      <c r="A132" s="20" t="str">
        <f>'Данные ТЭМ-104'!E82</f>
        <v>То</v>
      </c>
      <c r="B132" s="20" t="str">
        <f>'Данные ТЭМ-104'!F82</f>
        <v>измеряемая</v>
      </c>
      <c r="C132" s="6"/>
      <c r="D132" s="4"/>
    </row>
    <row r="133" spans="1:4" x14ac:dyDescent="0.3">
      <c r="A133" s="20" t="str">
        <f>'Данные ТЭМ-104'!E83</f>
        <v>Изм.канал/То</v>
      </c>
      <c r="B133" s="20">
        <f>'Данные ТЭМ-104'!F83</f>
        <v>1</v>
      </c>
      <c r="C133" s="6"/>
      <c r="D133" s="4"/>
    </row>
    <row r="134" spans="1:4" x14ac:dyDescent="0.3">
      <c r="A134" s="20" t="str">
        <f>'Данные ТЭМ-104'!E84</f>
        <v>Тх</v>
      </c>
      <c r="B134" s="20" t="str">
        <f>'Данные ТЭМ-104'!F84</f>
        <v>измеряемая</v>
      </c>
      <c r="C134" s="6"/>
      <c r="D134" s="4"/>
    </row>
    <row r="135" spans="1:4" x14ac:dyDescent="0.3">
      <c r="A135" s="20" t="str">
        <f>'Данные ТЭМ-104'!E85</f>
        <v>Изм.канал/Тх</v>
      </c>
      <c r="B135" s="20">
        <f>'Данные ТЭМ-104'!F85</f>
        <v>1</v>
      </c>
      <c r="C135" s="6"/>
      <c r="D135" s="4"/>
    </row>
    <row r="136" spans="1:4" x14ac:dyDescent="0.3">
      <c r="A136" s="20" t="str">
        <f>'Данные ТЭМ-104'!E86</f>
        <v>Pп</v>
      </c>
      <c r="B136" s="20" t="str">
        <f>'Данные ТЭМ-104'!F86</f>
        <v>измеряемая</v>
      </c>
      <c r="C136" s="6"/>
      <c r="D136" s="4"/>
    </row>
    <row r="137" spans="1:4" x14ac:dyDescent="0.3">
      <c r="A137" s="20" t="str">
        <f>'Данные ТЭМ-104'!E87</f>
        <v>Изм. Канал/Рп</v>
      </c>
      <c r="B137" s="20">
        <f>'Данные ТЭМ-104'!F87</f>
        <v>1</v>
      </c>
      <c r="C137" s="6"/>
      <c r="D137" s="4"/>
    </row>
    <row r="138" spans="1:4" x14ac:dyDescent="0.3">
      <c r="A138" s="20" t="str">
        <f>'Данные ТЭМ-104'!E88</f>
        <v>Pо</v>
      </c>
      <c r="B138" s="20" t="str">
        <f>'Данные ТЭМ-104'!F88</f>
        <v>измеряемая</v>
      </c>
      <c r="C138" s="6"/>
      <c r="D138" s="4"/>
    </row>
    <row r="139" spans="1:4" x14ac:dyDescent="0.3">
      <c r="A139" s="20" t="str">
        <f>'Данные ТЭМ-104'!E89</f>
        <v>Изм. Канал/Ро</v>
      </c>
      <c r="B139" s="20">
        <f>'Данные ТЭМ-104'!F89</f>
        <v>1</v>
      </c>
      <c r="C139" s="6"/>
      <c r="D139" s="4"/>
    </row>
    <row r="140" spans="1:4" x14ac:dyDescent="0.3">
      <c r="A140" s="20" t="str">
        <f>'Данные ТЭМ-104'!E90</f>
        <v>Pх</v>
      </c>
      <c r="B140" s="20" t="str">
        <f>'Данные ТЭМ-104'!F90</f>
        <v>измеряемая</v>
      </c>
      <c r="C140" s="6"/>
      <c r="D140" s="4"/>
    </row>
    <row r="141" spans="1:4" x14ac:dyDescent="0.3">
      <c r="A141" s="20" t="str">
        <f>'Данные ТЭМ-104'!E91</f>
        <v>Изм. Канал/Рх</v>
      </c>
      <c r="B141" s="20">
        <f>'Данные ТЭМ-104'!F91</f>
        <v>1</v>
      </c>
      <c r="C141" s="6"/>
      <c r="D141" s="4"/>
    </row>
    <row r="142" spans="1:4" x14ac:dyDescent="0.3">
      <c r="A142" s="20" t="str">
        <f>'Данные ТЭМ-104'!E92</f>
        <v>Δt↓, °С</v>
      </c>
      <c r="B142" s="20">
        <f>'Данные ТЭМ-104'!F92</f>
        <v>1</v>
      </c>
      <c r="C142" s="6"/>
      <c r="D142" s="4"/>
    </row>
    <row r="143" spans="1:4" x14ac:dyDescent="0.3">
      <c r="A143" s="20" t="str">
        <f>'Данные ТЭМ-104'!E93</f>
        <v>Останов</v>
      </c>
      <c r="B143" s="20" t="str">
        <f>'Данные ТЭМ-104'!F93</f>
        <v>нет</v>
      </c>
      <c r="C143" s="6"/>
      <c r="D143" s="4"/>
    </row>
    <row r="144" spans="1:4" x14ac:dyDescent="0.3">
      <c r="A144" s="20" t="str">
        <f>'Данные ТЭМ-104'!E94</f>
        <v>Система</v>
      </c>
      <c r="B144" s="20" t="str">
        <f>'Данные ТЭМ-104'!F94</f>
        <v>вкл</v>
      </c>
      <c r="C144" s="6"/>
      <c r="D144" s="4"/>
    </row>
    <row r="145" spans="1:4" x14ac:dyDescent="0.3">
      <c r="A145" s="20" t="str">
        <f>'Данные ТЭМ-104'!E95</f>
        <v>М2&gt;M1</v>
      </c>
      <c r="B145" s="20" t="str">
        <f>'Данные ТЭМ-104'!F95</f>
        <v>Q=Q1</v>
      </c>
      <c r="C145" s="6"/>
      <c r="D145" s="4"/>
    </row>
    <row r="146" spans="1:4" x14ac:dyDescent="0.3">
      <c r="A146" s="20" t="str">
        <f>'Данные ТЭМ-104'!E96</f>
        <v>Режим работы</v>
      </c>
      <c r="B146" s="20" t="str">
        <f>'Данные ТЭМ-104'!F96</f>
        <v>основной</v>
      </c>
      <c r="C146" s="6"/>
      <c r="D146" s="4"/>
    </row>
    <row r="158" spans="1:4" ht="15.6" x14ac:dyDescent="0.3">
      <c r="A158" s="2"/>
    </row>
  </sheetData>
  <sheetProtection password="E255" sheet="1" objects="1" scenarios="1" selectLockedCells="1" selectUnlockedCells="1"/>
  <mergeCells count="4">
    <mergeCell ref="A15:B15"/>
    <mergeCell ref="A8:B8"/>
    <mergeCell ref="A1:B1"/>
    <mergeCell ref="C25:D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4"/>
  <sheetViews>
    <sheetView workbookViewId="0">
      <selection activeCell="J24" sqref="J24"/>
    </sheetView>
  </sheetViews>
  <sheetFormatPr defaultRowHeight="14.4" x14ac:dyDescent="0.3"/>
  <cols>
    <col min="1" max="1" width="0.109375" customWidth="1"/>
    <col min="2" max="18" width="10" hidden="1" customWidth="1"/>
    <col min="19" max="19" width="10" customWidth="1"/>
  </cols>
  <sheetData>
    <row r="2" spans="2:18" x14ac:dyDescent="0.3">
      <c r="B2" s="10" t="s">
        <v>40</v>
      </c>
      <c r="C2" s="10" t="s">
        <v>40</v>
      </c>
      <c r="D2" t="s">
        <v>40</v>
      </c>
      <c r="E2" t="s">
        <v>119</v>
      </c>
      <c r="F2" t="s">
        <v>83</v>
      </c>
      <c r="G2">
        <v>9600</v>
      </c>
      <c r="H2" t="s">
        <v>86</v>
      </c>
      <c r="I2" t="s">
        <v>60</v>
      </c>
      <c r="J2" t="s">
        <v>125</v>
      </c>
      <c r="K2" t="s">
        <v>93</v>
      </c>
      <c r="L2">
        <v>1</v>
      </c>
      <c r="M2" t="s">
        <v>40</v>
      </c>
      <c r="N2" t="s">
        <v>40</v>
      </c>
    </row>
    <row r="3" spans="2:18" x14ac:dyDescent="0.3">
      <c r="B3" s="10" t="s">
        <v>37</v>
      </c>
      <c r="C3">
        <v>15</v>
      </c>
      <c r="D3" t="s">
        <v>180</v>
      </c>
      <c r="E3" t="s">
        <v>120</v>
      </c>
      <c r="F3" t="s">
        <v>124</v>
      </c>
      <c r="G3">
        <v>19200</v>
      </c>
      <c r="H3" t="s">
        <v>88</v>
      </c>
      <c r="I3" t="s">
        <v>59</v>
      </c>
      <c r="J3" t="s">
        <v>126</v>
      </c>
      <c r="K3" t="s">
        <v>116</v>
      </c>
      <c r="L3">
        <v>2</v>
      </c>
      <c r="M3" t="s">
        <v>44</v>
      </c>
      <c r="N3" t="s">
        <v>149</v>
      </c>
      <c r="O3" t="s">
        <v>169</v>
      </c>
      <c r="P3" t="s">
        <v>187</v>
      </c>
      <c r="Q3" t="s">
        <v>88</v>
      </c>
      <c r="R3" t="s">
        <v>191</v>
      </c>
    </row>
    <row r="4" spans="2:18" x14ac:dyDescent="0.3">
      <c r="B4" s="10" t="s">
        <v>118</v>
      </c>
      <c r="C4">
        <v>20</v>
      </c>
      <c r="D4" t="s">
        <v>181</v>
      </c>
      <c r="E4" t="s">
        <v>121</v>
      </c>
      <c r="G4">
        <v>38400</v>
      </c>
      <c r="J4" t="s">
        <v>127</v>
      </c>
      <c r="L4">
        <v>3</v>
      </c>
      <c r="M4" t="s">
        <v>139</v>
      </c>
      <c r="N4" t="s">
        <v>150</v>
      </c>
      <c r="O4" t="s">
        <v>92</v>
      </c>
      <c r="P4" t="s">
        <v>188</v>
      </c>
      <c r="Q4">
        <v>1</v>
      </c>
      <c r="R4" t="s">
        <v>192</v>
      </c>
    </row>
    <row r="5" spans="2:18" x14ac:dyDescent="0.3">
      <c r="B5" s="10" t="s">
        <v>38</v>
      </c>
      <c r="C5">
        <v>25</v>
      </c>
      <c r="D5" s="16" t="s">
        <v>69</v>
      </c>
      <c r="E5" t="s">
        <v>122</v>
      </c>
      <c r="G5">
        <v>57600</v>
      </c>
      <c r="J5" t="s">
        <v>128</v>
      </c>
      <c r="L5">
        <v>4</v>
      </c>
      <c r="M5" t="s">
        <v>140</v>
      </c>
      <c r="N5" t="s">
        <v>151</v>
      </c>
      <c r="O5" t="s">
        <v>168</v>
      </c>
      <c r="P5" t="s">
        <v>189</v>
      </c>
      <c r="Q5">
        <v>2</v>
      </c>
      <c r="R5" t="s">
        <v>193</v>
      </c>
    </row>
    <row r="6" spans="2:18" x14ac:dyDescent="0.3">
      <c r="B6" s="10" t="s">
        <v>39</v>
      </c>
      <c r="C6">
        <v>32</v>
      </c>
      <c r="J6" t="s">
        <v>129</v>
      </c>
      <c r="L6">
        <v>5</v>
      </c>
      <c r="M6" t="s">
        <v>141</v>
      </c>
      <c r="N6" t="s">
        <v>152</v>
      </c>
      <c r="O6" t="s">
        <v>55</v>
      </c>
      <c r="Q6">
        <v>3</v>
      </c>
      <c r="R6" t="s">
        <v>194</v>
      </c>
    </row>
    <row r="7" spans="2:18" x14ac:dyDescent="0.3">
      <c r="B7" s="10" t="s">
        <v>123</v>
      </c>
      <c r="C7">
        <v>40</v>
      </c>
      <c r="J7" t="s">
        <v>130</v>
      </c>
      <c r="L7">
        <v>6</v>
      </c>
      <c r="M7" t="s">
        <v>142</v>
      </c>
      <c r="N7" t="s">
        <v>153</v>
      </c>
      <c r="O7" t="s">
        <v>56</v>
      </c>
      <c r="Q7">
        <v>4</v>
      </c>
      <c r="R7" t="s">
        <v>195</v>
      </c>
    </row>
    <row r="8" spans="2:18" x14ac:dyDescent="0.3">
      <c r="B8" s="10" t="s">
        <v>155</v>
      </c>
      <c r="C8">
        <v>50</v>
      </c>
      <c r="J8" t="s">
        <v>131</v>
      </c>
      <c r="L8">
        <v>7</v>
      </c>
      <c r="M8" t="s">
        <v>143</v>
      </c>
      <c r="N8" t="s">
        <v>154</v>
      </c>
      <c r="O8" t="s">
        <v>90</v>
      </c>
      <c r="Q8">
        <v>5</v>
      </c>
      <c r="R8" t="s">
        <v>196</v>
      </c>
    </row>
    <row r="9" spans="2:18" x14ac:dyDescent="0.3">
      <c r="B9" s="10" t="s">
        <v>159</v>
      </c>
      <c r="C9">
        <v>65</v>
      </c>
      <c r="J9" t="s">
        <v>132</v>
      </c>
      <c r="M9" t="s">
        <v>144</v>
      </c>
      <c r="O9" t="s">
        <v>156</v>
      </c>
      <c r="Q9">
        <v>6</v>
      </c>
      <c r="R9" t="s">
        <v>197</v>
      </c>
    </row>
    <row r="10" spans="2:18" x14ac:dyDescent="0.3">
      <c r="B10" s="10" t="s">
        <v>160</v>
      </c>
      <c r="C10">
        <v>80</v>
      </c>
      <c r="J10" t="s">
        <v>133</v>
      </c>
      <c r="M10" t="s">
        <v>145</v>
      </c>
      <c r="O10" t="s">
        <v>157</v>
      </c>
      <c r="Q10">
        <v>7</v>
      </c>
      <c r="R10" t="s">
        <v>198</v>
      </c>
    </row>
    <row r="11" spans="2:18" x14ac:dyDescent="0.3">
      <c r="B11" s="10" t="s">
        <v>161</v>
      </c>
      <c r="C11">
        <v>100</v>
      </c>
      <c r="J11" t="s">
        <v>134</v>
      </c>
      <c r="M11" t="s">
        <v>146</v>
      </c>
      <c r="O11" t="s">
        <v>158</v>
      </c>
      <c r="Q11">
        <v>8</v>
      </c>
      <c r="R11" t="s">
        <v>199</v>
      </c>
    </row>
    <row r="12" spans="2:18" x14ac:dyDescent="0.3">
      <c r="B12" s="10" t="s">
        <v>162</v>
      </c>
      <c r="C12">
        <v>150</v>
      </c>
      <c r="J12" t="s">
        <v>135</v>
      </c>
      <c r="M12" t="s">
        <v>147</v>
      </c>
      <c r="O12" t="s">
        <v>166</v>
      </c>
      <c r="Q12">
        <v>9</v>
      </c>
      <c r="R12" t="s">
        <v>200</v>
      </c>
    </row>
    <row r="13" spans="2:18" x14ac:dyDescent="0.3">
      <c r="B13" s="10" t="s">
        <v>163</v>
      </c>
      <c r="C13">
        <v>200</v>
      </c>
      <c r="J13" t="s">
        <v>136</v>
      </c>
      <c r="M13" t="s">
        <v>148</v>
      </c>
      <c r="O13" t="s">
        <v>167</v>
      </c>
      <c r="Q13">
        <v>10</v>
      </c>
      <c r="R13" t="s">
        <v>201</v>
      </c>
    </row>
    <row r="14" spans="2:18" x14ac:dyDescent="0.3">
      <c r="B14" s="10" t="s">
        <v>164</v>
      </c>
      <c r="C14">
        <v>250</v>
      </c>
      <c r="J14" t="s">
        <v>137</v>
      </c>
      <c r="Q14">
        <v>11</v>
      </c>
      <c r="R14" t="s">
        <v>202</v>
      </c>
    </row>
    <row r="15" spans="2:18" x14ac:dyDescent="0.3">
      <c r="B15" s="10" t="s">
        <v>165</v>
      </c>
      <c r="Q15">
        <v>12</v>
      </c>
      <c r="R15" t="s">
        <v>203</v>
      </c>
    </row>
    <row r="16" spans="2:18" x14ac:dyDescent="0.3">
      <c r="B16" s="10" t="s">
        <v>170</v>
      </c>
      <c r="Q16">
        <v>13</v>
      </c>
      <c r="R16" t="s">
        <v>204</v>
      </c>
    </row>
    <row r="17" spans="2:18" x14ac:dyDescent="0.3">
      <c r="B17" s="10" t="s">
        <v>171</v>
      </c>
      <c r="Q17">
        <v>14</v>
      </c>
      <c r="R17" t="s">
        <v>205</v>
      </c>
    </row>
    <row r="18" spans="2:18" x14ac:dyDescent="0.3">
      <c r="B18" s="10" t="s">
        <v>172</v>
      </c>
      <c r="Q18">
        <v>15</v>
      </c>
      <c r="R18" t="s">
        <v>206</v>
      </c>
    </row>
    <row r="19" spans="2:18" x14ac:dyDescent="0.3">
      <c r="B19" s="10" t="s">
        <v>173</v>
      </c>
      <c r="Q19">
        <v>16</v>
      </c>
      <c r="R19" t="s">
        <v>207</v>
      </c>
    </row>
    <row r="20" spans="2:18" x14ac:dyDescent="0.3">
      <c r="B20" s="10" t="s">
        <v>174</v>
      </c>
      <c r="Q20">
        <v>17</v>
      </c>
      <c r="R20" t="s">
        <v>208</v>
      </c>
    </row>
    <row r="21" spans="2:18" x14ac:dyDescent="0.3">
      <c r="B21" s="10" t="s">
        <v>175</v>
      </c>
      <c r="Q21">
        <v>18</v>
      </c>
      <c r="R21" t="s">
        <v>209</v>
      </c>
    </row>
    <row r="22" spans="2:18" x14ac:dyDescent="0.3">
      <c r="B22" s="10" t="s">
        <v>176</v>
      </c>
      <c r="Q22">
        <v>19</v>
      </c>
    </row>
    <row r="23" spans="2:18" x14ac:dyDescent="0.3">
      <c r="B23" s="10" t="s">
        <v>177</v>
      </c>
      <c r="Q23">
        <v>20</v>
      </c>
    </row>
    <row r="24" spans="2:18" x14ac:dyDescent="0.3">
      <c r="B24" s="10" t="s">
        <v>178</v>
      </c>
      <c r="Q24">
        <v>21</v>
      </c>
    </row>
    <row r="25" spans="2:18" x14ac:dyDescent="0.3">
      <c r="B25" s="10" t="s">
        <v>179</v>
      </c>
      <c r="Q25">
        <v>22</v>
      </c>
    </row>
    <row r="26" spans="2:18" x14ac:dyDescent="0.3">
      <c r="Q26">
        <v>23</v>
      </c>
    </row>
    <row r="27" spans="2:18" x14ac:dyDescent="0.3">
      <c r="Q27">
        <v>24</v>
      </c>
    </row>
    <row r="28" spans="2:18" x14ac:dyDescent="0.3">
      <c r="Q28">
        <v>25</v>
      </c>
    </row>
    <row r="29" spans="2:18" x14ac:dyDescent="0.3">
      <c r="Q29">
        <v>26</v>
      </c>
    </row>
    <row r="30" spans="2:18" x14ac:dyDescent="0.3">
      <c r="Q30">
        <v>27</v>
      </c>
    </row>
    <row r="31" spans="2:18" x14ac:dyDescent="0.3">
      <c r="Q31">
        <v>28</v>
      </c>
    </row>
    <row r="32" spans="2:18" x14ac:dyDescent="0.3">
      <c r="Q32">
        <v>29</v>
      </c>
    </row>
    <row r="33" spans="17:17" x14ac:dyDescent="0.3">
      <c r="Q33">
        <v>30</v>
      </c>
    </row>
    <row r="34" spans="17:17" x14ac:dyDescent="0.3">
      <c r="Q34">
        <v>31</v>
      </c>
    </row>
  </sheetData>
  <sheetProtection password="E255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Данные ТЭСМА-106</vt:lpstr>
      <vt:lpstr>Данные ТЭМ-104</vt:lpstr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</cp:lastModifiedBy>
  <cp:lastPrinted>2014-05-27T06:09:36Z</cp:lastPrinted>
  <dcterms:created xsi:type="dcterms:W3CDTF">2014-05-26T05:03:15Z</dcterms:created>
  <dcterms:modified xsi:type="dcterms:W3CDTF">2015-11-16T11:57:33Z</dcterms:modified>
</cp:coreProperties>
</file>